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https://soste-my.sharepoint.com/personal/minttu_ojanen_soste_fi/Documents/Sulkapallo/2022/"/>
    </mc:Choice>
  </mc:AlternateContent>
  <xr:revisionPtr revIDLastSave="616" documentId="8_{EB43222A-5173-4834-884C-235E74D92C75}" xr6:coauthVersionLast="47" xr6:coauthVersionMax="47" xr10:uidLastSave="{92C64C57-9911-4BAE-82F4-9AA588DB669D}"/>
  <bookViews>
    <workbookView xWindow="-110" yWindow="-110" windowWidth="19420" windowHeight="11020" activeTab="2" xr2:uid="{00000000-000D-0000-FFFF-FFFF00000000}"/>
  </bookViews>
  <sheets>
    <sheet name="Tilikartta2022" sheetId="1" r:id="rId1"/>
    <sheet name="Pääkirja2022" sheetId="29" r:id="rId2"/>
    <sheet name="Tuloslaskelma2022" sheetId="30" r:id="rId3"/>
    <sheet name="Tase31122022" sheetId="31" r:id="rId4"/>
    <sheet name="Pääkirja2018" sheetId="6" r:id="rId5"/>
    <sheet name="Pääkirja2019" sheetId="15" r:id="rId6"/>
    <sheet name="Pääkirja2020" sheetId="20" r:id="rId7"/>
    <sheet name="Pääkirja2021" sheetId="28" r:id="rId8"/>
    <sheet name="Tuloslaskelma2018" sheetId="10" r:id="rId9"/>
    <sheet name="Tuloslaskelma2020" sheetId="24" r:id="rId10"/>
    <sheet name="Tuloslaskelma2019" sheetId="16" r:id="rId11"/>
    <sheet name="Tase2018" sheetId="14" r:id="rId12"/>
    <sheet name="Tase2019" sheetId="17" r:id="rId13"/>
    <sheet name="Tase2020" sheetId="26" r:id="rId14"/>
    <sheet name="Pääkirja2017" sheetId="5" r:id="rId15"/>
    <sheet name="Tuloslaskelma2017" sheetId="7" r:id="rId16"/>
    <sheet name="Tase20171231" sheetId="9" r:id="rId17"/>
    <sheet name="Pääkirja2016" sheetId="2" r:id="rId18"/>
    <sheet name="Tuloslaskelma2016" sheetId="3" r:id="rId19"/>
    <sheet name="Tase20161231" sheetId="4" r:id="rId20"/>
    <sheet name="Taul1" sheetId="19" r:id="rId21"/>
  </sheets>
  <definedNames>
    <definedName name="_FilterDatabase" localSheetId="17" hidden="1">Pääkirja2016!$A$6:$F$6</definedName>
    <definedName name="_FilterDatabase" localSheetId="14" hidden="1">Pääkirja2017!$A$6:$F$130</definedName>
    <definedName name="_xlnm._FilterDatabase" localSheetId="17" hidden="1">Pääkirja2016!$A$6:$F$130</definedName>
    <definedName name="_xlnm._FilterDatabase" localSheetId="14" hidden="1">Pääkirja2017!$A$6:$F$131</definedName>
    <definedName name="_xlnm._FilterDatabase" localSheetId="4" hidden="1">Pääkirja2018!$A$6:$I$148</definedName>
    <definedName name="_xlnm._FilterDatabase" localSheetId="5" hidden="1">Pääkirja2019!$A$6:$H$136</definedName>
    <definedName name="_xlnm._FilterDatabase" localSheetId="6" hidden="1">Pääkirja2020!$A$6:$G$108</definedName>
    <definedName name="_xlnm._FilterDatabase" localSheetId="7" hidden="1">Pääkirja2021!$A$6:$G$34</definedName>
    <definedName name="_xlnm._FilterDatabase" localSheetId="1" hidden="1">Pääkirja2022!$A$6:$F$151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52" i="29" l="1"/>
  <c r="E14" i="31"/>
  <c r="E16" i="31" s="1"/>
  <c r="E18" i="31" s="1"/>
  <c r="A8" i="29"/>
  <c r="A9" i="29" s="1"/>
  <c r="A10" i="29" s="1"/>
  <c r="A11" i="29" s="1"/>
  <c r="A12" i="29" s="1"/>
  <c r="A13" i="29" s="1"/>
  <c r="A14" i="29" s="1"/>
  <c r="A15" i="29" s="1"/>
  <c r="A16" i="29" s="1"/>
  <c r="A17" i="29" s="1"/>
  <c r="A18" i="29" s="1"/>
  <c r="A19" i="29" s="1"/>
  <c r="A20" i="29" s="1"/>
  <c r="A21" i="29" s="1"/>
  <c r="A22" i="29" s="1"/>
  <c r="A23" i="29" s="1"/>
  <c r="A24" i="29" s="1"/>
  <c r="A25" i="29" s="1"/>
  <c r="A26" i="29" s="1"/>
  <c r="A27" i="29" s="1"/>
  <c r="A28" i="29" s="1"/>
  <c r="A29" i="29" s="1"/>
  <c r="A30" i="29" s="1"/>
  <c r="A31" i="29" s="1"/>
  <c r="A32" i="29" s="1"/>
  <c r="A33" i="29" s="1"/>
  <c r="A34" i="29" s="1"/>
  <c r="A35" i="29" s="1"/>
  <c r="A36" i="29" s="1"/>
  <c r="A37" i="29" s="1"/>
  <c r="A38" i="29" s="1"/>
  <c r="A39" i="29" s="1"/>
  <c r="A40" i="29" s="1"/>
  <c r="A41" i="29" s="1"/>
  <c r="A42" i="29" s="1"/>
  <c r="A43" i="29" s="1"/>
  <c r="A44" i="29" s="1"/>
  <c r="A45" i="29" s="1"/>
  <c r="A46" i="29" s="1"/>
  <c r="A47" i="29" s="1"/>
  <c r="A48" i="29" s="1"/>
  <c r="A49" i="29" s="1"/>
  <c r="A50" i="29" s="1"/>
  <c r="A51" i="29" s="1"/>
  <c r="A52" i="29" s="1"/>
  <c r="A53" i="29" s="1"/>
  <c r="A54" i="29" s="1"/>
  <c r="A55" i="29" s="1"/>
  <c r="A56" i="29" s="1"/>
  <c r="A57" i="29" s="1"/>
  <c r="A58" i="29" s="1"/>
  <c r="A59" i="29" s="1"/>
  <c r="A60" i="29" s="1"/>
  <c r="A61" i="29" s="1"/>
  <c r="A62" i="29" s="1"/>
  <c r="A63" i="29" s="1"/>
  <c r="A64" i="29" s="1"/>
  <c r="A65" i="29" s="1"/>
  <c r="A66" i="29" s="1"/>
  <c r="A67" i="29" s="1"/>
  <c r="A68" i="29" s="1"/>
  <c r="A69" i="29" s="1"/>
  <c r="A70" i="29" s="1"/>
  <c r="A71" i="29" s="1"/>
  <c r="A72" i="29" s="1"/>
  <c r="A73" i="29" s="1"/>
  <c r="A74" i="29" s="1"/>
  <c r="A75" i="29" s="1"/>
  <c r="A76" i="29" s="1"/>
  <c r="A77" i="29" s="1"/>
  <c r="A78" i="29" s="1"/>
  <c r="A79" i="29" s="1"/>
  <c r="A80" i="29" s="1"/>
  <c r="A81" i="29" s="1"/>
  <c r="A82" i="29" s="1"/>
  <c r="A83" i="29" s="1"/>
  <c r="A84" i="29" s="1"/>
  <c r="A85" i="29" s="1"/>
  <c r="A86" i="29" s="1"/>
  <c r="A87" i="29" s="1"/>
  <c r="A88" i="29" s="1"/>
  <c r="A89" i="29" s="1"/>
  <c r="A90" i="29" s="1"/>
  <c r="A91" i="29" s="1"/>
  <c r="A92" i="29" s="1"/>
  <c r="A93" i="29" s="1"/>
  <c r="A94" i="29" s="1"/>
  <c r="A95" i="29" s="1"/>
  <c r="A96" i="29" s="1"/>
  <c r="A97" i="29" s="1"/>
  <c r="A98" i="29" s="1"/>
  <c r="A99" i="29" s="1"/>
  <c r="A100" i="29" s="1"/>
  <c r="A101" i="29" s="1"/>
  <c r="A102" i="29" s="1"/>
  <c r="A103" i="29" s="1"/>
  <c r="A104" i="29" s="1"/>
  <c r="A105" i="29" s="1"/>
  <c r="A106" i="29" s="1"/>
  <c r="A107" i="29" s="1"/>
  <c r="A108" i="29" s="1"/>
  <c r="A109" i="29" s="1"/>
  <c r="A110" i="29" s="1"/>
  <c r="A111" i="29" s="1"/>
  <c r="A112" i="29" s="1"/>
  <c r="A113" i="29" s="1"/>
  <c r="A114" i="29" s="1"/>
  <c r="A115" i="29" s="1"/>
  <c r="A116" i="29" s="1"/>
  <c r="A117" i="29" s="1"/>
  <c r="A118" i="29" s="1"/>
  <c r="A119" i="29" s="1"/>
  <c r="A120" i="29" s="1"/>
  <c r="A121" i="29" s="1"/>
  <c r="A122" i="29" s="1"/>
  <c r="A123" i="29" s="1"/>
  <c r="A124" i="29" s="1"/>
  <c r="A125" i="29" s="1"/>
  <c r="A126" i="29" s="1"/>
  <c r="A127" i="29" s="1"/>
  <c r="A128" i="29" s="1"/>
  <c r="A129" i="29" s="1"/>
  <c r="A130" i="29" s="1"/>
  <c r="A131" i="29" s="1"/>
  <c r="A132" i="29" s="1"/>
  <c r="A133" i="29" s="1"/>
  <c r="A134" i="29" s="1"/>
  <c r="A135" i="29" s="1"/>
  <c r="A136" i="29" s="1"/>
  <c r="A137" i="29" s="1"/>
  <c r="A138" i="29" s="1"/>
  <c r="A139" i="29" s="1"/>
  <c r="A140" i="29" s="1"/>
  <c r="A141" i="29" s="1"/>
  <c r="A142" i="29" s="1"/>
  <c r="A143" i="29" s="1"/>
  <c r="A144" i="29" s="1"/>
  <c r="A145" i="29" s="1"/>
  <c r="A146" i="29" s="1"/>
  <c r="A147" i="29" s="1"/>
  <c r="A148" i="29" s="1"/>
  <c r="A149" i="29" s="1"/>
  <c r="E108" i="20"/>
  <c r="E25" i="31"/>
  <c r="E29" i="31" s="1"/>
  <c r="E8" i="31"/>
  <c r="H68" i="30"/>
  <c r="H63" i="30"/>
  <c r="H55" i="30"/>
  <c r="H40" i="30"/>
  <c r="H35" i="30"/>
  <c r="H26" i="30"/>
  <c r="H12" i="30"/>
  <c r="H8" i="30"/>
  <c r="A10" i="28"/>
  <c r="A11" i="28" s="1"/>
  <c r="A12" i="28" s="1"/>
  <c r="A13" i="28" s="1"/>
  <c r="A14" i="28" s="1"/>
  <c r="A15" i="28" s="1"/>
  <c r="A16" i="28" s="1"/>
  <c r="A17" i="28" s="1"/>
  <c r="A18" i="28" s="1"/>
  <c r="A19" i="28" s="1"/>
  <c r="A20" i="28" s="1"/>
  <c r="A21" i="28" s="1"/>
  <c r="A22" i="28" s="1"/>
  <c r="A23" i="28" s="1"/>
  <c r="A24" i="28" s="1"/>
  <c r="A25" i="28" s="1"/>
  <c r="A26" i="28" s="1"/>
  <c r="A27" i="28" s="1"/>
  <c r="A28" i="28" s="1"/>
  <c r="A29" i="28" s="1"/>
  <c r="A30" i="28" s="1"/>
  <c r="A31" i="28" s="1"/>
  <c r="A32" i="28" s="1"/>
  <c r="A33" i="28" s="1"/>
  <c r="A34" i="28" s="1"/>
  <c r="E25" i="26"/>
  <c r="E29" i="26" s="1"/>
  <c r="E14" i="26"/>
  <c r="E8" i="26"/>
  <c r="H26" i="24"/>
  <c r="H68" i="24"/>
  <c r="H63" i="24"/>
  <c r="H55" i="24"/>
  <c r="H40" i="24"/>
  <c r="H35" i="24"/>
  <c r="H12" i="24"/>
  <c r="H8" i="24"/>
  <c r="E25" i="17"/>
  <c r="E29" i="17" s="1"/>
  <c r="E14" i="17"/>
  <c r="E8" i="17"/>
  <c r="H68" i="16"/>
  <c r="H63" i="16"/>
  <c r="H55" i="16"/>
  <c r="H40" i="16"/>
  <c r="H35" i="16"/>
  <c r="H26" i="16"/>
  <c r="H12" i="16"/>
  <c r="H8" i="16"/>
  <c r="H151" i="15"/>
  <c r="I151" i="15"/>
  <c r="H9" i="15"/>
  <c r="A9" i="15"/>
  <c r="H70" i="30" l="1"/>
  <c r="H42" i="30"/>
  <c r="H18" i="30"/>
  <c r="E16" i="26"/>
  <c r="E18" i="26" s="1"/>
  <c r="H70" i="24"/>
  <c r="H42" i="24"/>
  <c r="H44" i="24" s="1"/>
  <c r="H18" i="24"/>
  <c r="E16" i="17"/>
  <c r="E18" i="17" s="1"/>
  <c r="H70" i="16"/>
  <c r="H42" i="16"/>
  <c r="H18" i="16"/>
  <c r="E131" i="5"/>
  <c r="E25" i="14"/>
  <c r="E29" i="14" s="1"/>
  <c r="E14" i="14"/>
  <c r="E8" i="14"/>
  <c r="E25" i="9"/>
  <c r="E29" i="9" s="1"/>
  <c r="H40" i="10"/>
  <c r="H26" i="10"/>
  <c r="H12" i="10"/>
  <c r="H8" i="10"/>
  <c r="H18" i="10" s="1"/>
  <c r="H68" i="10"/>
  <c r="H63" i="10"/>
  <c r="H55" i="10"/>
  <c r="H35" i="10"/>
  <c r="H14" i="7"/>
  <c r="H10" i="7"/>
  <c r="H44" i="30" l="1"/>
  <c r="H73" i="30" s="1"/>
  <c r="H73" i="24"/>
  <c r="H44" i="16"/>
  <c r="H73" i="16" s="1"/>
  <c r="E16" i="14"/>
  <c r="E18" i="14" s="1"/>
  <c r="H42" i="10"/>
  <c r="H44" i="10" s="1"/>
  <c r="H70" i="10"/>
  <c r="E14" i="9"/>
  <c r="E16" i="9" s="1"/>
  <c r="E18" i="9" s="1"/>
  <c r="E8" i="9"/>
  <c r="H70" i="7"/>
  <c r="H65" i="7"/>
  <c r="H57" i="7"/>
  <c r="H42" i="7"/>
  <c r="H37" i="7"/>
  <c r="H28" i="7"/>
  <c r="I143" i="6"/>
  <c r="H143" i="6"/>
  <c r="H9" i="6"/>
  <c r="A8" i="6"/>
  <c r="A9" i="6" s="1"/>
  <c r="H73" i="10" l="1"/>
  <c r="H72" i="7"/>
  <c r="H44" i="7"/>
  <c r="H20" i="7"/>
  <c r="I135" i="5"/>
  <c r="H135" i="5"/>
  <c r="A65" i="5"/>
  <c r="A66" i="5" s="1"/>
  <c r="A67" i="5" s="1"/>
  <c r="A68" i="5" s="1"/>
  <c r="A69" i="5" s="1"/>
  <c r="A70" i="5" s="1"/>
  <c r="A71" i="5" s="1"/>
  <c r="A72" i="5" s="1"/>
  <c r="A73" i="5" s="1"/>
  <c r="A74" i="5" s="1"/>
  <c r="A75" i="5" s="1"/>
  <c r="A76" i="5" s="1"/>
  <c r="A77" i="5" s="1"/>
  <c r="A78" i="5" s="1"/>
  <c r="A79" i="5" s="1"/>
  <c r="A80" i="5" s="1"/>
  <c r="A81" i="5" s="1"/>
  <c r="A82" i="5" s="1"/>
  <c r="A83" i="5" s="1"/>
  <c r="A84" i="5" s="1"/>
  <c r="A85" i="5" s="1"/>
  <c r="A86" i="5" s="1"/>
  <c r="A87" i="5" s="1"/>
  <c r="A88" i="5" s="1"/>
  <c r="A89" i="5" s="1"/>
  <c r="A90" i="5" s="1"/>
  <c r="A91" i="5" s="1"/>
  <c r="A92" i="5" s="1"/>
  <c r="A93" i="5" s="1"/>
  <c r="A94" i="5" s="1"/>
  <c r="A95" i="5" s="1"/>
  <c r="A96" i="5" s="1"/>
  <c r="A97" i="5" s="1"/>
  <c r="A98" i="5" s="1"/>
  <c r="A99" i="5" s="1"/>
  <c r="A100" i="5" s="1"/>
  <c r="A101" i="5" s="1"/>
  <c r="A102" i="5" s="1"/>
  <c r="A103" i="5" s="1"/>
  <c r="A104" i="5" s="1"/>
  <c r="A105" i="5" s="1"/>
  <c r="A106" i="5" s="1"/>
  <c r="A107" i="5" s="1"/>
  <c r="A108" i="5" s="1"/>
  <c r="A109" i="5" s="1"/>
  <c r="A110" i="5" s="1"/>
  <c r="A111" i="5" s="1"/>
  <c r="A112" i="5" s="1"/>
  <c r="A113" i="5" s="1"/>
  <c r="A114" i="5" s="1"/>
  <c r="A115" i="5" s="1"/>
  <c r="A116" i="5" s="1"/>
  <c r="A117" i="5" s="1"/>
  <c r="A118" i="5" s="1"/>
  <c r="A119" i="5" s="1"/>
  <c r="A120" i="5" s="1"/>
  <c r="A121" i="5" s="1"/>
  <c r="A122" i="5" s="1"/>
  <c r="A123" i="5" s="1"/>
  <c r="A124" i="5" s="1"/>
  <c r="A125" i="5" s="1"/>
  <c r="A126" i="5" s="1"/>
  <c r="A127" i="5" s="1"/>
  <c r="A128" i="5" s="1"/>
  <c r="A129" i="5" s="1"/>
  <c r="A39" i="5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59" i="5" s="1"/>
  <c r="A60" i="5" s="1"/>
  <c r="A61" i="5" s="1"/>
  <c r="A62" i="5" s="1"/>
  <c r="A63" i="5" s="1"/>
  <c r="H9" i="5"/>
  <c r="A8" i="5"/>
  <c r="A9" i="5" s="1"/>
  <c r="H46" i="7" l="1"/>
  <c r="H75" i="7" s="1"/>
  <c r="E25" i="4"/>
  <c r="E29" i="4" s="1"/>
  <c r="E14" i="4"/>
  <c r="E8" i="4"/>
  <c r="H71" i="3"/>
  <c r="H66" i="3"/>
  <c r="H73" i="3" s="1"/>
  <c r="H58" i="3"/>
  <c r="H42" i="3"/>
  <c r="H37" i="3"/>
  <c r="H28" i="3"/>
  <c r="H14" i="3"/>
  <c r="H10" i="3"/>
  <c r="I135" i="2"/>
  <c r="H135" i="2"/>
  <c r="E131" i="2"/>
  <c r="A65" i="2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39" i="2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H9" i="2"/>
  <c r="A8" i="2"/>
  <c r="A9" i="2" s="1"/>
  <c r="E16" i="4" l="1"/>
  <c r="E18" i="4" s="1"/>
  <c r="H45" i="3"/>
  <c r="H20" i="3"/>
  <c r="H47" i="3" l="1"/>
  <c r="H76" i="3" s="1"/>
</calcChain>
</file>

<file path=xl/sharedStrings.xml><?xml version="1.0" encoding="utf-8"?>
<sst xmlns="http://schemas.openxmlformats.org/spreadsheetml/2006/main" count="1768" uniqueCount="740">
  <si>
    <t>Tasetilit</t>
  </si>
  <si>
    <t>Myyntisaamiset</t>
  </si>
  <si>
    <t>Kassa</t>
  </si>
  <si>
    <t>Pankkitili Nordea 130430-11368</t>
  </si>
  <si>
    <t>Oma pääoma</t>
  </si>
  <si>
    <t>Muu sidottu oma pääoma</t>
  </si>
  <si>
    <t>Edellisten kausien voittovarat</t>
  </si>
  <si>
    <t>Siirtovelat</t>
  </si>
  <si>
    <t>Meno- ja tulotilit</t>
  </si>
  <si>
    <t>Harjoitustoiminnan tulot</t>
  </si>
  <si>
    <t>Toiminta-avustukset ja talkoot</t>
  </si>
  <si>
    <t>Pallojen myynti</t>
  </si>
  <si>
    <t>Kilpailutoiminnan tulot</t>
  </si>
  <si>
    <t>Ilmoittautumismaksut</t>
  </si>
  <si>
    <t>Mainostuotot</t>
  </si>
  <si>
    <t>Järjestötoiminnan tulot</t>
  </si>
  <si>
    <t>Harjoitustoiminnan kulut</t>
  </si>
  <si>
    <t>Vuokrat</t>
  </si>
  <si>
    <t>Toimistotarvikkeet</t>
  </si>
  <si>
    <t>Pankkikulut</t>
  </si>
  <si>
    <t>Pallojen osto</t>
  </si>
  <si>
    <t>Varustehankinnat</t>
  </si>
  <si>
    <t>Muut harjoituskulut</t>
  </si>
  <si>
    <t>Kilpailutoiminnan kulut</t>
  </si>
  <si>
    <t>Hallikulut</t>
  </si>
  <si>
    <t>Palkinnot</t>
  </si>
  <si>
    <t>Lisenssit</t>
  </si>
  <si>
    <t>Pallokulut</t>
  </si>
  <si>
    <t>Starttimaksut</t>
  </si>
  <si>
    <t>Muut kilpailukulut</t>
  </si>
  <si>
    <t>Järjestötoiminnan kulut</t>
  </si>
  <si>
    <t>Jäsenmaksut yhteisöissä</t>
  </si>
  <si>
    <t>Järjestökoulutukset ja -kokoukset</t>
  </si>
  <si>
    <t>Rahoitustulot ja -kulut</t>
  </si>
  <si>
    <t>Korkotulot</t>
  </si>
  <si>
    <t>Korkokulut</t>
  </si>
  <si>
    <t>Varainhankinnat tulot</t>
  </si>
  <si>
    <t>Jäsen- ja pelimaksut</t>
  </si>
  <si>
    <t>Kioskimyynnin tulot</t>
  </si>
  <si>
    <t>Varainhankinnan kulut</t>
  </si>
  <si>
    <t>Kioskimyynnin ostot</t>
  </si>
  <si>
    <t>TuPy Sulkis</t>
  </si>
  <si>
    <t>Pääkirja</t>
  </si>
  <si>
    <t>Tilikausi 1.1.2016-31.12.2016</t>
  </si>
  <si>
    <t>tos</t>
  </si>
  <si>
    <t>pvm</t>
  </si>
  <si>
    <t>debit</t>
  </si>
  <si>
    <t>credit</t>
  </si>
  <si>
    <t>määrä</t>
  </si>
  <si>
    <t>aihe</t>
  </si>
  <si>
    <t>Tilinavaus</t>
  </si>
  <si>
    <t>Pankin palvelumaksut joulukuu 2015</t>
  </si>
  <si>
    <t>Kilpailumaksun palautus Clear, tuplamaksu</t>
  </si>
  <si>
    <t>Jäsenmaksu Suomen Sulkapalloliitossa 2015</t>
  </si>
  <si>
    <t>Nastola Minton, kilpailumaksu</t>
  </si>
  <si>
    <t>Sijoitus pallokassaan hallituksen päätöksen mukaan</t>
  </si>
  <si>
    <t>Jäsenmaksut Oskari ja Kalle Linden 2015 ja 2016</t>
  </si>
  <si>
    <t>Jäsenmaksut Teppo Salminen 2015 ja 2016</t>
  </si>
  <si>
    <t>Jäsenmaksut Pekka Eerikäinen 2015 ja 2016</t>
  </si>
  <si>
    <t>Jäsenmaksu Lav Triphathi 2016</t>
  </si>
  <si>
    <t>Myytyjä palloja</t>
  </si>
  <si>
    <t>Pankin palvelumaksut tammikuu 2016</t>
  </si>
  <si>
    <t>Jäsenmaksut Jouni Kallinen 2016</t>
  </si>
  <si>
    <t>Jäsenmaksut Augusti Kankare 2016</t>
  </si>
  <si>
    <t>Jäsenmaksut Ville Komula 2016</t>
  </si>
  <si>
    <t>Jäsenmaksut Eljas ja Fredrik Klingstedt 2016</t>
  </si>
  <si>
    <t>Jäsenmaksut Petri Laiho 2016</t>
  </si>
  <si>
    <t>Jäsenmaksut Alisa Mantsinen 2016</t>
  </si>
  <si>
    <t>Jäsenmaksut Pekka Ojanen 2015</t>
  </si>
  <si>
    <t>Jäsenmaksut Esko Ritolehto 2016</t>
  </si>
  <si>
    <t>Jäsenmaksut Jesse Bergbom 2016</t>
  </si>
  <si>
    <t>Jäsenmaksut Minttu Ojanen 2016</t>
  </si>
  <si>
    <t>Jäsenmaksut Pekka Kotiranta 2016</t>
  </si>
  <si>
    <t>Jäsenmaksut Janne Laasio 2016</t>
  </si>
  <si>
    <t>Jäsenmaksut Lotta Lindström 2015 ja 2016</t>
  </si>
  <si>
    <t>Jäsenmaksut Ella Rajavaara 2016</t>
  </si>
  <si>
    <t>Jäsenmaksut Lari Ylitalo 2016</t>
  </si>
  <si>
    <t>Pankin palvelumaksut helmikuu 2016</t>
  </si>
  <si>
    <t>Jäsenmaksut Eliisa Löyttyniemi 2016</t>
  </si>
  <si>
    <t>Jäsenmaksut Mika Joki-Luomala 2016</t>
  </si>
  <si>
    <t>Sijoitus pallokassaan uusi tilaus</t>
  </si>
  <si>
    <t>Hämeenlinnan sulkapalloilijat, kilpailumaksu</t>
  </si>
  <si>
    <t>Raision sulkapalloilijat, kilpailumaksu</t>
  </si>
  <si>
    <t>Paraisten Badminton, kilpailumaksu edelliseltä kaudelta</t>
  </si>
  <si>
    <t>Paraisten Badminton, kilpailumaksu LounaSulka</t>
  </si>
  <si>
    <t>Mansen sulka, kilpailumaksu</t>
  </si>
  <si>
    <t>Suomen Sulkapallotuomarit ja toimitsijat, kilpailumaksu SM</t>
  </si>
  <si>
    <t>Jäsenmaksut Johanna Soisalo 2016</t>
  </si>
  <si>
    <t>Jäsenmaksut Matias Joutsiniemi 2016</t>
  </si>
  <si>
    <t>Jäsenmaksut Jorma Nummelin 2016</t>
  </si>
  <si>
    <t>Jäsenmaksut Pertti Viinikainen 2016</t>
  </si>
  <si>
    <t>Jäsenmaksut Seppo ja Marjaterttu Pekkala 2016</t>
  </si>
  <si>
    <t>Jäsenmaksut Aaro ja Iida Seppänen 2016</t>
  </si>
  <si>
    <t>Jäsenmaksut Terttu Halla 2016</t>
  </si>
  <si>
    <t>Jäsenmaksut Mika Johnson 2016</t>
  </si>
  <si>
    <t>Jäsenmaksut Emma Isotupa 2016</t>
  </si>
  <si>
    <t>Jäsenmaksut Markku Kivi 2016</t>
  </si>
  <si>
    <t>Jäsenmaksut Pekka Ojanen 2016</t>
  </si>
  <si>
    <t>Jäsenmaksut Pirjo Suominen 2016</t>
  </si>
  <si>
    <t>Jäsenmaksut Pekka Suominen 2016</t>
  </si>
  <si>
    <t>Jäsenmaksut Pekä Sjöblom 2016</t>
  </si>
  <si>
    <t>Pankin palvelumaksut maaliskuu 2016</t>
  </si>
  <si>
    <t>Jäsenmaksut Rasmus Helander 2016</t>
  </si>
  <si>
    <t>Jäsenmaksut Onni Salmi 2016</t>
  </si>
  <si>
    <t>Jäsenmaksut Veijo ja Rita Ruohola 2016</t>
  </si>
  <si>
    <t>Jäsenmaksut Tatu Laajalehto 2016</t>
  </si>
  <si>
    <t>Jäsenmaksut Arto Koskinen 2016</t>
  </si>
  <si>
    <t>Jäsenmaksut Aleksi Kangas 2016</t>
  </si>
  <si>
    <t>Toiminta-avustus pääseuralta</t>
  </si>
  <si>
    <t>Pankin palvelumaksut huhtikuu 2016</t>
  </si>
  <si>
    <t>Jäsenmaksut Janne Tiuraniemi 2016</t>
  </si>
  <si>
    <t>Vuokrat kevätkausi 2016</t>
  </si>
  <si>
    <t>Valmentajan palkkio Olli Jalamo Tmi</t>
  </si>
  <si>
    <t>Euran Veivi, kilpailumaksu</t>
  </si>
  <si>
    <t>Clear, kilpailumaksu</t>
  </si>
  <si>
    <t>ÖIF, kilpailumaksu</t>
  </si>
  <si>
    <t>Paraisten Badminton, kilpailumaksu</t>
  </si>
  <si>
    <t>Pankin palvelumaksut toukokuu 2016</t>
  </si>
  <si>
    <t>Jäsenmaksut Jouni Venho 2016</t>
  </si>
  <si>
    <t>Jäsenmaksu Suomen Sulkapalloliitossa 2016</t>
  </si>
  <si>
    <t xml:space="preserve">Turun Sulka, kilpailumaksu </t>
  </si>
  <si>
    <t>Sulkaset, vanha kilpailumaksu</t>
  </si>
  <si>
    <t>Vuokrat, välikausi 2016</t>
  </si>
  <si>
    <t>Clear, kilpailumaksu LounaSulka</t>
  </si>
  <si>
    <t>Pankin palvelumaksu kesäkuu 2016</t>
  </si>
  <si>
    <t>Drive, kilpailumaksu</t>
  </si>
  <si>
    <t>Pankin palvelumaksu heinäkuu 2016</t>
  </si>
  <si>
    <t>Jäsenmaksut Tuomas Pääjärvi 2016</t>
  </si>
  <si>
    <t>Jäsenmaksut Mohamad Morad 2016</t>
  </si>
  <si>
    <t>Jäsenmaksut Nour Morad 2016</t>
  </si>
  <si>
    <t>Jäsenmaksut Ari-Pekka Tuomi 2016</t>
  </si>
  <si>
    <t>Jäsenmaksu Erno Kärkkäinen 2016</t>
  </si>
  <si>
    <t>Pankin palvelunmaksu elokuu 2016</t>
  </si>
  <si>
    <t>Vuokrat kesäkausi 2016</t>
  </si>
  <si>
    <t>Jäsenmaksut Lauri Keskinen 2016</t>
  </si>
  <si>
    <t>Jäsenmaksut Juha Saarinen 2016</t>
  </si>
  <si>
    <t>Pankin palvelumaksut syyskuu 2016</t>
  </si>
  <si>
    <t>Jäsenmaksut Tarja Paavola 2016</t>
  </si>
  <si>
    <t>Jäsenmaksut Lassi Hujanen 2016</t>
  </si>
  <si>
    <t>Jäsenmaksut Nino Laiho 2016</t>
  </si>
  <si>
    <t>Jäsenmaksut Lauri Luostarinen 2016</t>
  </si>
  <si>
    <t>Jäsenmaksut Richard Lindqvist 2016</t>
  </si>
  <si>
    <t>Jäsenmaksut Veikka Teräväinen 2016</t>
  </si>
  <si>
    <t>Pankin palvelumaksut lokakuu 2016</t>
  </si>
  <si>
    <t>Puffetin tarvikkeita, K-market Puhakka</t>
  </si>
  <si>
    <t>Puffatin tarvikkeita, Lidl</t>
  </si>
  <si>
    <t>Puffetin tarvikkeita, Tokmanni</t>
  </si>
  <si>
    <t>Puffetin myynti LounaSulan kisat</t>
  </si>
  <si>
    <t>Tulostuspaperia, Lauri Keskinen (Seppo Pekkalan kirjoittama kuittaus)</t>
  </si>
  <si>
    <t>Puffetin tarvikkeita, Lauri Keskinen (Seppo Pekkalan kirjoittama kuittaus)</t>
  </si>
  <si>
    <t>Jäsenmaksut Ville Lintula 2016</t>
  </si>
  <si>
    <t>Jäsenmaksut Jesse Haavisto 2016</t>
  </si>
  <si>
    <t>Jäsenmaksut Melet Akkanat 2016</t>
  </si>
  <si>
    <t>LounaSulan kisat palkinnot Merkki-Mitali</t>
  </si>
  <si>
    <t>Seurasiirtomaksu Petri Laiho</t>
  </si>
  <si>
    <t>Halikon Sulkis, kilpailumaksu</t>
  </si>
  <si>
    <t>Pallotilaus, Ylitalo 7.9.2016</t>
  </si>
  <si>
    <t>Pankin palvelumaksu marraskuu 2016</t>
  </si>
  <si>
    <t>Jäsenmaksut Petri Hellström 2016</t>
  </si>
  <si>
    <t>Siirtovelan palautus omaksi pääomaksi, kukaan ei ole perinyt</t>
  </si>
  <si>
    <t>saldot</t>
  </si>
  <si>
    <t>Tuloslaskelma 1.1.2016-31.12.2016</t>
  </si>
  <si>
    <t>VARSINAINEN TOIMINTA</t>
  </si>
  <si>
    <t>Varsinaisen toiminan tulot</t>
  </si>
  <si>
    <t>Yht. Harjoitustoiminnan tulot</t>
  </si>
  <si>
    <t>Yht. Kilpailutoiminnan tulot</t>
  </si>
  <si>
    <t>Yht. Järjestötoiminnan tulot</t>
  </si>
  <si>
    <t>Yht. Varsinaisen toiminnan tulot</t>
  </si>
  <si>
    <t>Varsinaisen toiminnan kulut</t>
  </si>
  <si>
    <t>Yht. Harjoitustoiminnan kulut</t>
  </si>
  <si>
    <t>Yht. Kilpailutoiminnan kulut</t>
  </si>
  <si>
    <t>Yht. Järjestötoiminnan kulut</t>
  </si>
  <si>
    <t>Yht. Varsinaisen toiminnan kulut</t>
  </si>
  <si>
    <t>VARSINAISEN TOIMINNAN TUOTTO/KULUJÄÄMÄ</t>
  </si>
  <si>
    <t>RAHOITUS</t>
  </si>
  <si>
    <t>Rahoitustulot</t>
  </si>
  <si>
    <t>Korkotuotot</t>
  </si>
  <si>
    <t>Yht. Rahoitustulot</t>
  </si>
  <si>
    <t>Rahoituskulut</t>
  </si>
  <si>
    <t>Yht. Rahoituskulut</t>
  </si>
  <si>
    <t>RAHOITUKSEN TUOTTO/KULUJÄÄMÄ</t>
  </si>
  <si>
    <t>VARAINHANKINNAN TULOT JA KULUT</t>
  </si>
  <si>
    <t>Varainhankinnan tulot</t>
  </si>
  <si>
    <t>Jäsenmaksutuotot</t>
  </si>
  <si>
    <t>Kioskimyynti</t>
  </si>
  <si>
    <t>Yht. Varainhankinnan tulot</t>
  </si>
  <si>
    <t>Yht. Varainhankinnan kulut</t>
  </si>
  <si>
    <t>VARAINHANKINNAN TUOTTO/KULUJÄÄMÄ</t>
  </si>
  <si>
    <t>TILIKAUDEN TULOS</t>
  </si>
  <si>
    <t>___   /</t>
  </si>
  <si>
    <t>____</t>
  </si>
  <si>
    <t>________</t>
  </si>
  <si>
    <t>Turussa</t>
  </si>
  <si>
    <t>Seppo Pekkala</t>
  </si>
  <si>
    <t>Kalle Ojanen</t>
  </si>
  <si>
    <t>Minttu Ojanen</t>
  </si>
  <si>
    <t>Lauri Keskinen</t>
  </si>
  <si>
    <t>Lotta Lindström</t>
  </si>
  <si>
    <t>Tase 31.12.2016</t>
  </si>
  <si>
    <t>VASTAAVAA</t>
  </si>
  <si>
    <t>VAIHTO- JA RAHOITUSOMAISUUS</t>
  </si>
  <si>
    <t>Saamiset</t>
  </si>
  <si>
    <t>Yht. Saamiset</t>
  </si>
  <si>
    <t>Rahat ja pankkisaamiset</t>
  </si>
  <si>
    <t>1900 Käteiskassa</t>
  </si>
  <si>
    <t>1910 Pankkitili FI7713043000114368</t>
  </si>
  <si>
    <t>Yht. Rahat ja pankkisaamiset</t>
  </si>
  <si>
    <t>Yht. VAIHTO- JA RAHOITUSOMAISUUS</t>
  </si>
  <si>
    <t>Yhteensä VASTAAVAA</t>
  </si>
  <si>
    <t>VASTATTAVAA</t>
  </si>
  <si>
    <t>OMA PÄÄOMA</t>
  </si>
  <si>
    <t>2050 Edellisten tilikausien voittovarat</t>
  </si>
  <si>
    <t>Yht. OMA PÄÄOMA</t>
  </si>
  <si>
    <t>Tilikauden tulos</t>
  </si>
  <si>
    <t>Yhteensä VASTATTAVAA</t>
  </si>
  <si>
    <t>___ /</t>
  </si>
  <si>
    <t>Lari Ylitalo</t>
  </si>
  <si>
    <t>Oskari Lindén</t>
  </si>
  <si>
    <t>Tilikausi 1.1.2017-31.12.2017</t>
  </si>
  <si>
    <t>Vuokrat syyskausi 2017</t>
  </si>
  <si>
    <t>Kilpailumaksu BK-84</t>
  </si>
  <si>
    <t>Lari Ylitalo, pallojen osto</t>
  </si>
  <si>
    <t>Pankin palvelumaksut joulukuu 2016</t>
  </si>
  <si>
    <t>Pankin palvelumaksut joulukuu 2017</t>
  </si>
  <si>
    <t>Vuokrat syyskausi 2016</t>
  </si>
  <si>
    <t>Jäsen- ja pelimaksu Teppo Salminen</t>
  </si>
  <si>
    <t>Kilpailumaksu Sulkaset</t>
  </si>
  <si>
    <t>Kilpailumaksu Porin Pyrintö</t>
  </si>
  <si>
    <t>Pankin palvelumaksut tammikuu 2017</t>
  </si>
  <si>
    <t>Pankin palvelumaksut helmikuu 2017</t>
  </si>
  <si>
    <t>Jäsen- ja pelimaksu Lauri Keskinen</t>
  </si>
  <si>
    <t>Jäsen- ja pelimaksu Augusti Kankare</t>
  </si>
  <si>
    <t>Jäsen- ja pelimaksu Lauri Luostarinen</t>
  </si>
  <si>
    <t>Jäsen- ja pelimaksu Pertti Viinikainen</t>
  </si>
  <si>
    <t>Jäsen- ja pelimaksu Juha Saarinen</t>
  </si>
  <si>
    <t>Jäsen- ja pelimaksu Eliisa Löyttyniemi</t>
  </si>
  <si>
    <t>Jäsen- ja pelimaksu Petri Hellström</t>
  </si>
  <si>
    <t>Jäsen- ja pelimaksu Pekka Kotiranta</t>
  </si>
  <si>
    <t>Jäsen- ja pelimaksut Minttu Ojanen ja Jesse Bergbom</t>
  </si>
  <si>
    <t>Jäsen- ja pelimaksu Arto Koskinen</t>
  </si>
  <si>
    <t>Jäsen- ja pelimaksut Petri, Osku ja Ahti Laiho</t>
  </si>
  <si>
    <t>Jäsen- ja pelimaksu Patrik Peltoniemi</t>
  </si>
  <si>
    <t>Jäsen- ja pelimaksu Tuomas Pääjärvi</t>
  </si>
  <si>
    <t>Jäsen- ja pelimaksut Rita ja Veijo Ruohola</t>
  </si>
  <si>
    <t>Jäsen- ja pelimaksu Niilo Salminen</t>
  </si>
  <si>
    <t>Pankin palvelumaksut maaliskuu 2017</t>
  </si>
  <si>
    <t>Jäsen- ja pelimaksu Jouni Venho</t>
  </si>
  <si>
    <t>Jäsen- ja pelimaksu Veikka Teräväinen</t>
  </si>
  <si>
    <t>Jäsen- ja pelimaksu Markku Kivi</t>
  </si>
  <si>
    <t>Jäsen- ja pelimaksu Esko Ritolehto</t>
  </si>
  <si>
    <t>Jäsen- ja pelimaksu Esko Ritolehto (kaksoismaksu?)</t>
  </si>
  <si>
    <t>Jäsen- ja pelimaksu Ella Rajavaara</t>
  </si>
  <si>
    <t>Pallonmyynnin tilitys, ostosta 2.1.  (tulotili?)</t>
  </si>
  <si>
    <t>Pallonmyynnin tilitys, ostosta 7.9.16  (tulotili?)</t>
  </si>
  <si>
    <t>Kilpailumaksu Halikon Sulkis</t>
  </si>
  <si>
    <t>Kilpailumaksu Raision Sulkapalloilijat</t>
  </si>
  <si>
    <t>Kilpailumaksu Clear</t>
  </si>
  <si>
    <t>Jäsen- ja pelimaksu Mika Joki-Luomala</t>
  </si>
  <si>
    <t>Jäsen- ja pelimaksu Mika Johnson</t>
  </si>
  <si>
    <t>Jäsen- ja pelimaksut Pirjo ja Pekka Suominen</t>
  </si>
  <si>
    <t>Jäsen- ja pelimaksu Pekka Ojanen</t>
  </si>
  <si>
    <t>Jäsen- ja pelimaksu Janne Laasio</t>
  </si>
  <si>
    <t>Jäsen- ja pelimaksu Jouni Kallinen</t>
  </si>
  <si>
    <t>Jäsen- ja pelimaksu Oskari Linden</t>
  </si>
  <si>
    <t>Pankin palvelumaksut huhtikuu 2017</t>
  </si>
  <si>
    <t>Jäsen- ja pelimaksu Pekka Sjöblom</t>
  </si>
  <si>
    <t>Jäsen- ja pelimaksut Tapio ja Nino Laiho</t>
  </si>
  <si>
    <t>Jäsen- ja pelimaksu Lari Ylitalo</t>
  </si>
  <si>
    <t>Jäsen- ja pelimaksu Seppo Pekkala</t>
  </si>
  <si>
    <t>Jäsen- ja pelimaksu Heli Sandelin</t>
  </si>
  <si>
    <t>Pankin palvelumaksut toukokuu 2017</t>
  </si>
  <si>
    <t>Vuokrat kevätkausi 2017</t>
  </si>
  <si>
    <t>Vuokrat välikausi 2017</t>
  </si>
  <si>
    <t>Kilpailumaksu Suomen Sulkapallotuomarit ja toimitsijat</t>
  </si>
  <si>
    <t>Kilpailumaksu Turun Sulka ry</t>
  </si>
  <si>
    <t>Kilpailumaksu Euran Veivi ry</t>
  </si>
  <si>
    <t>Pankin palvelumaksut kesäkuu 2017</t>
  </si>
  <si>
    <t>Pankin palvelumaksut heinäkuu 2017</t>
  </si>
  <si>
    <t>Jäsen- ja pelimaksut Jonna ja Pertti Alanto</t>
  </si>
  <si>
    <t>Jäsen- ja pelimaksu Erno Kärkkäinen</t>
  </si>
  <si>
    <t>Jäsen- ja pelimaksu Ari-Pekka Tuomi</t>
  </si>
  <si>
    <t>Pankin palvelumaksu elokuu 2017</t>
  </si>
  <si>
    <t>Pankin palvelumaksu syyskuu 2017</t>
  </si>
  <si>
    <t>Pankin palvelumaksu lokakuu 2017</t>
  </si>
  <si>
    <t>Kilpailumaksu Otaniemen Sulkapallokerho</t>
  </si>
  <si>
    <t>Kilpailumaksu Paraisten Badminton</t>
  </si>
  <si>
    <t>Kilpailumaksu Tapion Sulka</t>
  </si>
  <si>
    <t>Kilpailumaksu Mansen Sulka</t>
  </si>
  <si>
    <t>Jäsenmaksu 2017 Suomen Sulkapalloliitto ry</t>
  </si>
  <si>
    <t>Kilpailumaksu Loimaan Seudun Sulkis</t>
  </si>
  <si>
    <t>Kilpailumaksu 2016 Mansen Sulka</t>
  </si>
  <si>
    <t>Kilpailumaksu 2017 Mansen Sulka</t>
  </si>
  <si>
    <t>Pankin palvelumaksu marraskuu 2017</t>
  </si>
  <si>
    <t>Kilpailumaksu Hämeenlinnan Sulkapalloilijat</t>
  </si>
  <si>
    <t>Kilpailumaksun palautusta, omavastuuosa Minttu Ojanen</t>
  </si>
  <si>
    <t>Kilpailumaksun palautusta, omavastuuosa Petri Hellström</t>
  </si>
  <si>
    <t>Kilpailumaksun palautusta, omavastuuosa Oskari Linden</t>
  </si>
  <si>
    <t>Kilpailumaksun palautusta, omavastuuosa Markku Kivi</t>
  </si>
  <si>
    <t>Tilikausi 1.1.2018-31.12.2018</t>
  </si>
  <si>
    <t>Vuokrat kesäkausi 2017, perintä</t>
  </si>
  <si>
    <t>Tuloslaskelma 1.1.2017-31.12.2017</t>
  </si>
  <si>
    <t>Startit kisoista vuodelta 2016 Suomen Sulkapalloliitto ry</t>
  </si>
  <si>
    <t>Janne Laasio</t>
  </si>
  <si>
    <t>Petri Laiho</t>
  </si>
  <si>
    <t>Niilo Salminen</t>
  </si>
  <si>
    <t>Tase 31.12.2017</t>
  </si>
  <si>
    <t>Jäsen- ja pelimaksut Alanto x 2</t>
  </si>
  <si>
    <t>Kilpailumaksun omavastuu, Pertti Alanto syksy 2017</t>
  </si>
  <si>
    <t>Kilpailumaksu Sulkapalloseura Drive</t>
  </si>
  <si>
    <t>Kilpailumaksu HBC</t>
  </si>
  <si>
    <t>Kilpailumaksun omavastuu, Ari-Pekka Tuomi syksy 2017</t>
  </si>
  <si>
    <t>Kilpailumaksu 2017 Euran Veivi</t>
  </si>
  <si>
    <t xml:space="preserve">Siirto käteiskassasta pankkitilille </t>
  </si>
  <si>
    <t>Kilpailumaksu Hämeenlinnan sulkapalloilijat</t>
  </si>
  <si>
    <t>Omien junnukisojen palkintomitallit</t>
  </si>
  <si>
    <t>Kilpailumaksu Kaarinan sulka</t>
  </si>
  <si>
    <t>Pankin palvelumaksut tammikuu 2018</t>
  </si>
  <si>
    <t>Jäsen- ja pelimaksut Ari Kasanen</t>
  </si>
  <si>
    <t>Jäsen- ja pelimaksut Juha Saarinen</t>
  </si>
  <si>
    <t>Jäsen- ja pelimaksut Teppo Salminen</t>
  </si>
  <si>
    <t>Jäsen- ja pelimaksut Minttu Ojanen ja Akseli Kärkkäinen</t>
  </si>
  <si>
    <t>Jäsen- ja pelimaksut Augusti Kankare</t>
  </si>
  <si>
    <t>Jäsen- ja pelimaksut Lauri Keskinen</t>
  </si>
  <si>
    <t>Jäsen- ja pelimaksut Mira Kouvola</t>
  </si>
  <si>
    <t>Jäsen- ja pelimaksut Tuomas Pääjärvi</t>
  </si>
  <si>
    <t>Jäsen- ja pelimaksut Jouni Kallinen</t>
  </si>
  <si>
    <t>Jäsen- ja pelimaksut Jouni Venho</t>
  </si>
  <si>
    <t>Kilpailumaksu Paraisten Badminton, omat junnukisat</t>
  </si>
  <si>
    <t>Kilpailumaksu Euran Veivi, omat junnukisat</t>
  </si>
  <si>
    <t>Pankin palvelumaksut helmikuu 2018</t>
  </si>
  <si>
    <t>Kilpailumaksu HalSu, omat junnukisat</t>
  </si>
  <si>
    <t>Kilpailumaksu Paraisten Badminton 2017</t>
  </si>
  <si>
    <t xml:space="preserve">Kilpailumaksu Paraisten Badminton </t>
  </si>
  <si>
    <t xml:space="preserve">Kilpailumaksu Suomen sulkapallotuomarit </t>
  </si>
  <si>
    <t>Kilpailumaksu Perniön Sisu, omat junnukisat</t>
  </si>
  <si>
    <t>Kilpailumaksu Clear ry, omat junnukisat</t>
  </si>
  <si>
    <t>Jäsen- ja pelimaksut Markku Kivi</t>
  </si>
  <si>
    <t>Kilpailumaksu Porin Pyrintö, omat junnukisat</t>
  </si>
  <si>
    <t>Kilpailumaksu Raision sulkapalloilijat, omat junnukisat</t>
  </si>
  <si>
    <t>Jäsen- ja pelimaksut Jesse Bergbom</t>
  </si>
  <si>
    <t>Kilpailumaksu Turun Sulka, omat junnukisat</t>
  </si>
  <si>
    <t>Jäsen- ja pelimaksu Veijo Ruohola</t>
  </si>
  <si>
    <t>Jäsen- ja pelimaksu Matias Peltoniemi</t>
  </si>
  <si>
    <t>Jäsen ja pelimaksu Patrik Peltoniemi</t>
  </si>
  <si>
    <t>Jäsen- ja pelimaksu Iris Hänninen</t>
  </si>
  <si>
    <t>Jäsenmaksu Seppo Pekkala</t>
  </si>
  <si>
    <t>Jäsen- ja pelimaksu Helmi Zul</t>
  </si>
  <si>
    <t>Jäsen- ja pelimaksu Touko Rantanen</t>
  </si>
  <si>
    <t>Jäsen- ja pelimaksu Perttu Rantanen</t>
  </si>
  <si>
    <t>Jäsen- ja pelimaksu Erno Kärkkäinen 2017 ja 2018</t>
  </si>
  <si>
    <t>Jäsen- ja pelimaksu Tapio Laiho ja Nino Laiho</t>
  </si>
  <si>
    <t>Pankin palvelumaksut maaliskuu 2018</t>
  </si>
  <si>
    <t>Jäsen- ja pelimaksu Pirjo Suominen</t>
  </si>
  <si>
    <t>Jäsen- ja pelimaksu Pekka Suominen</t>
  </si>
  <si>
    <t>Kilpailumaksu Sulkapalloseura Clear</t>
  </si>
  <si>
    <t>Jäsen- ja pelimaksu Petri Laiho, Osku Laiho ja Ahti Laiho</t>
  </si>
  <si>
    <t>Jäsen- ja pelimaksu Livia Aittokallio</t>
  </si>
  <si>
    <t>Pankin palvelumaksut huhtikuu 2018</t>
  </si>
  <si>
    <t>Ylimääräisen kilpailumaksun palautus, Hämeenlinnan sulkapalloilijat</t>
  </si>
  <si>
    <t>Kilpailumaksu Hämeenlinnan sulkapalloilijat, omat junnukisat</t>
  </si>
  <si>
    <t>Kilpailumaksu Turun Sulka</t>
  </si>
  <si>
    <t>Jäsen- ja pelimaksu Terttu Halla</t>
  </si>
  <si>
    <t>Jäsen- ja pelimaksu Ava Ketonen</t>
  </si>
  <si>
    <t>Pankin palvelumaksut toukokuu 2018</t>
  </si>
  <si>
    <t>Vuokrat kevätkausi 2018</t>
  </si>
  <si>
    <t>Kilpailumaksu Sulkapalloseura Drive r.y</t>
  </si>
  <si>
    <t>Pankin palvelumaksut kesäkuu 2018</t>
  </si>
  <si>
    <t>Jäsenmaksu 2018 Suomen Sulkapalloliitto RY</t>
  </si>
  <si>
    <t>Pankin palvelumaksut heinäkuu 2018</t>
  </si>
  <si>
    <t>Avaimen myöhästynyt palautus, perintä</t>
  </si>
  <si>
    <t>2x Pallotuubeja junnujen harjoitteluun</t>
  </si>
  <si>
    <t>Kilpailumaksu Espoon Sulkapallo Badminton ry</t>
  </si>
  <si>
    <t>Kilpailumaksun palautusta, omavastuuosa, Pertti Alanto ja Jonna Alanto</t>
  </si>
  <si>
    <t>Jäsen- ja pelimaksu Juho Pelto</t>
  </si>
  <si>
    <t>Jäsen- ja pelimaksu Niki Jalava</t>
  </si>
  <si>
    <t>Pankin palvelumaksut elokuu 2018</t>
  </si>
  <si>
    <t>Kilpailumaksu Raision sulkapalloilijat</t>
  </si>
  <si>
    <t>Jäsen- ja pelimaksu Niko Koponen</t>
  </si>
  <si>
    <t>Jäsen- ja pelimaksu Mikael Nyberg</t>
  </si>
  <si>
    <t>Kilpailumaksun palautusta, omavastuuosa, Markku Kivi</t>
  </si>
  <si>
    <t>Jäsen- ja pelimaksu Pekka Eerikäinen</t>
  </si>
  <si>
    <t>Jäsen- ja pelimaksu Konsta Virtanen</t>
  </si>
  <si>
    <t>Jäsen- ja pelimaksu Leo Saarinen</t>
  </si>
  <si>
    <t>Vuokrat kesäkausi 2018</t>
  </si>
  <si>
    <t>Kilpailumaksun palautusta, omavastuuosa, Minttu Ojanen</t>
  </si>
  <si>
    <t>Pankin palvelumaksut syyskuu 2018</t>
  </si>
  <si>
    <t>Jäsen- ja pelimaksu Oskari Turta</t>
  </si>
  <si>
    <t>Kilpailumaksu Halikon Sulkis ry</t>
  </si>
  <si>
    <t>Kilpailumaksun palautusta, omavastuuosa, Ari-Pekka Tuomi</t>
  </si>
  <si>
    <t>Pankin palvelumaksut lokakuu 2018</t>
  </si>
  <si>
    <t>Jäsen- ja pelimaksu Tiina Ilmanen</t>
  </si>
  <si>
    <t>Toiminta-avustus emoseuralta</t>
  </si>
  <si>
    <t xml:space="preserve">Kilpailumaksu Turun Sulka </t>
  </si>
  <si>
    <t>Kilpailumaksu Euran Veivi</t>
  </si>
  <si>
    <t>Palkinnot, omat kansalliset 2019</t>
  </si>
  <si>
    <t>Jäsen- ja pelimaksu Juhani Kuvaja</t>
  </si>
  <si>
    <t>Pankin palvelumaksut marraskuu 2018</t>
  </si>
  <si>
    <t>junnujen toiminta-avustus, Pentti Honkasalon stipendirahastosta</t>
  </si>
  <si>
    <t>Kilpailumaksu Sulkaset r.y</t>
  </si>
  <si>
    <t>Kilpailumaksu Clear ry</t>
  </si>
  <si>
    <t>Kilpailumaksun palautusta, omavastuuosa, Jesse Bergbom</t>
  </si>
  <si>
    <t>Kilpailumaksun palautusta, omavastuuosa, Eliisa Löyttyniemi</t>
  </si>
  <si>
    <t>Kilpailumaksun palautusta, omavastuuosa, Heli Sandelin</t>
  </si>
  <si>
    <t>Jäsen- ja pelimaksu Marko Hyvönen</t>
  </si>
  <si>
    <t>Jäsen- ja pelimaksu Mikko Lahtonen</t>
  </si>
  <si>
    <t>Kilpailumaksun palautusta, omavastuuosa, Petri Hellström</t>
  </si>
  <si>
    <t>Tase 31.12.2018</t>
  </si>
  <si>
    <t>Kioskimyynti, omat junnukisat</t>
  </si>
  <si>
    <t>Kylmäpusseja ja urheiluteippejä (Minttu Ojanen)</t>
  </si>
  <si>
    <t>Tulostimen värikasetti (Ernko Kärkkäinen</t>
  </si>
  <si>
    <t>Leivontatarvikkeita, myyntituotteita (Eliisa Löyttyniemi)</t>
  </si>
  <si>
    <t>Kahvimukeja</t>
  </si>
  <si>
    <t>Leivontatarvikkeita (Lauri Keskinen)</t>
  </si>
  <si>
    <t>Leivontatarvikkeita (Pekka Suominen)</t>
  </si>
  <si>
    <t>Vuokra, toukokuun yhden lisävuoron vuokra</t>
  </si>
  <si>
    <t>liite 1</t>
  </si>
  <si>
    <t>tosite</t>
  </si>
  <si>
    <t>liite 1 = tiliote</t>
  </si>
  <si>
    <t>liite 2 = tositekansio</t>
  </si>
  <si>
    <t>liite 3 = omavastuun palautus</t>
  </si>
  <si>
    <t>liite 3</t>
  </si>
  <si>
    <t>liite 2</t>
  </si>
  <si>
    <t xml:space="preserve">liite 3 </t>
  </si>
  <si>
    <r>
      <rPr>
        <b/>
        <sz val="12"/>
        <color theme="1"/>
        <rFont val="Arial"/>
        <family val="2"/>
      </rPr>
      <t>tositteet</t>
    </r>
    <r>
      <rPr>
        <sz val="12"/>
        <color theme="1"/>
        <rFont val="Arial"/>
        <family val="2"/>
      </rPr>
      <t>:</t>
    </r>
  </si>
  <si>
    <t>käteiskassa tosite</t>
  </si>
  <si>
    <t>Tuloslaskelma 1.1.2018-31.12.2018</t>
  </si>
  <si>
    <t>Tilikausi 1.1.2019 - 31.12.2019</t>
  </si>
  <si>
    <t>Pankin palvelumaksut joulukuu 2018</t>
  </si>
  <si>
    <t>Vuokrat syyskausi 2018</t>
  </si>
  <si>
    <t>5 Sulkapallotuubeja junioritoimintaan</t>
  </si>
  <si>
    <t>Kilpailumaksu Mansen Sulka ry tähtikisat</t>
  </si>
  <si>
    <t>Kilpailumaksu Mansen Sulka ry kansalliset</t>
  </si>
  <si>
    <t>Palkinnot, omat kansalliset 2019, ApacsFinland.com</t>
  </si>
  <si>
    <t>Kilpailumaksu Euran Veivi Sulkapallojaosto</t>
  </si>
  <si>
    <t>Pankin palvelumaksut tammikuu 2019</t>
  </si>
  <si>
    <t>Jäsen- ja pelimaksut Lauri Keskinen, täydennys</t>
  </si>
  <si>
    <t>Jäsen- ja pelimaksut Veikka Teräväinen, juniori</t>
  </si>
  <si>
    <t>Jäsen- ja pelimaksut Juho Pelto</t>
  </si>
  <si>
    <t>Jäsen- ja pelimaksut Petri Hellström</t>
  </si>
  <si>
    <t>Jäsen- ja pelimaksut Tapio Ensio</t>
  </si>
  <si>
    <t>Jäsen- ja pelimaksut Mikko Oikamo</t>
  </si>
  <si>
    <t>Jäsen- ja pelimaksut Teppo Salminen, täydennys</t>
  </si>
  <si>
    <t>Jäsen- ja pelimaksut Esko Ritolehto</t>
  </si>
  <si>
    <t>Jäsen- ja pelimaksut Veikka Teräväinen, vuoden 2018 rästi</t>
  </si>
  <si>
    <t>Jäsen- ja pelimaksut Pekka Kotiranta</t>
  </si>
  <si>
    <t>Kilpailutulo Clear ry omat kansalliset 2019</t>
  </si>
  <si>
    <t>Kilpailutulo Lohjan Teho ry omat kansalliset 2019</t>
  </si>
  <si>
    <t>Kilpailutulo Raision Sulkapaoilijat ry omat kansalliset 2019</t>
  </si>
  <si>
    <t>Jäsen- ja pelimaksut Jesse Bergbom ja Milo Bergbom</t>
  </si>
  <si>
    <t>Kilpailutulo Nastolan Minton omat kansalliset 2019</t>
  </si>
  <si>
    <t>Kilpailutulo Turun Sulka ry omat kansalliset 2019</t>
  </si>
  <si>
    <t>Kilpailutulo Porin Pyrintö omat kansalliset 2019</t>
  </si>
  <si>
    <t>Kilpailutulo Espoon Sulkapallo ry omat kansalliset 2019</t>
  </si>
  <si>
    <t>Kilpailutulo TVS-Sulka omat kansalliset 2019</t>
  </si>
  <si>
    <t>liite 3 = kisojen laskutuskansio</t>
  </si>
  <si>
    <t xml:space="preserve">Siirto käteiskassasta seuran pankkitilille </t>
  </si>
  <si>
    <t>Kilpailutulo Halikon Sulkis ry omat kansalliset 2019</t>
  </si>
  <si>
    <t>Kilpailutulo Loimaan Sulkis ry omat kansalliset 2019</t>
  </si>
  <si>
    <t>Pankin palvelumaksut helmikuu 2019</t>
  </si>
  <si>
    <t>Kilpailutulo Sjundeå Badminton omat kansalliset 2019</t>
  </si>
  <si>
    <t>Kilpailutulo KarSu omat kansalliset 2019</t>
  </si>
  <si>
    <t>Jäsen- ja pelimaksut Mikko Leimu, vajaa</t>
  </si>
  <si>
    <t>Kilpailutulo ParBa omat kansalliset 2019</t>
  </si>
  <si>
    <t>Kilpailutulo Mansen Sulka ry omat kansalliset 2019</t>
  </si>
  <si>
    <t>Jäsen- ja pelimaksut Johannes Kallio</t>
  </si>
  <si>
    <t>Jäsen- ja pelimaksut Kärkkäinen Erno ja Akseli Kärkkäinen</t>
  </si>
  <si>
    <t>Kilpailutulo Kaarinan Sulka ry omat kansalliset 2019</t>
  </si>
  <si>
    <t xml:space="preserve">Kilpailutulo Toijalan Valpas ry omat kansalliset </t>
  </si>
  <si>
    <t>Kilpailumaksu Suomen Sulkapallotuomarit nuorten ja senioreiden SM</t>
  </si>
  <si>
    <t xml:space="preserve">Kilpailumaksu Clear ry </t>
  </si>
  <si>
    <t>Jäsen- ja pelimaksut Eliisa Löyttyniemi</t>
  </si>
  <si>
    <t>Jäsen- ja pelimaksut Janne Tiuraniemi</t>
  </si>
  <si>
    <t>Jäsen- ja pelimaksut Lauri Luostarinen</t>
  </si>
  <si>
    <t>Jäsen- ja pelimaksut Pertti Viinikainen</t>
  </si>
  <si>
    <t>Pankin palvelumaksu maaliskuu 2019</t>
  </si>
  <si>
    <t>Sulkapallotuubeja junioritoimintaan</t>
  </si>
  <si>
    <t>Kilpailumaksu Clear r.y</t>
  </si>
  <si>
    <t>Jäsen- ja pelimaksu Petri Laiho ja Osku Laiho</t>
  </si>
  <si>
    <t xml:space="preserve">Jäsen- ja pelimaksu Monique Kastermans </t>
  </si>
  <si>
    <t>Jäsen- ja pelimaksu Mika Lehti</t>
  </si>
  <si>
    <t>Valmennus kevät 2019, Olli Jalamo tmi</t>
  </si>
  <si>
    <t>Kilpailumaksu Toijalan Valpas</t>
  </si>
  <si>
    <t>Pankin palvelumaksu huhtikuu 2019</t>
  </si>
  <si>
    <t>Starttimaksut Suomen Sulkapalloliitto ry, omat kansalliset 2019</t>
  </si>
  <si>
    <t>Pankin palvelumaksu toukokuu 2019</t>
  </si>
  <si>
    <t>Kilpailumaksu Espoon sulkapallo ry</t>
  </si>
  <si>
    <t>Jäsen- ja pelimaksu Saara-Ilona Anugwom</t>
  </si>
  <si>
    <t>Turun kaupunki hallivuokrat 2019 kevät</t>
  </si>
  <si>
    <t>Turun kaupunki hallivuokrat omat kansalliset 2019</t>
  </si>
  <si>
    <t>Turun kaupunki hallivuokart 2019 kevät</t>
  </si>
  <si>
    <t>Turun Pyrkivä ry toiminta avustus</t>
  </si>
  <si>
    <t>Pankin palvelumaksu kesäkuu 2019</t>
  </si>
  <si>
    <t>Turun kaupunki hallivuokrat 2019 kesä</t>
  </si>
  <si>
    <t>Pankin palvelumaksu heinäkuu 2019</t>
  </si>
  <si>
    <t>Jäsen- ja pelimaksu Anton Kankare</t>
  </si>
  <si>
    <t>Jäsen- ja pelimaksu Hannu Höglund</t>
  </si>
  <si>
    <t>Jäsenmaksu Ari-Pekka Tuomi</t>
  </si>
  <si>
    <t>Pankin palvelumaksu elokuu 2019</t>
  </si>
  <si>
    <t>Turun kaupunki hallivuokrat kesä 2019</t>
  </si>
  <si>
    <t>Jäsen- ja pelimaksut Tapio Laiho, Nino Laiho ja Emilia Laiho</t>
  </si>
  <si>
    <t>Sulkapalloliiton jäsenmaksu</t>
  </si>
  <si>
    <t>Kilpailumaksu Kaarinan sulka ry</t>
  </si>
  <si>
    <t>Jäsen- ja pelimaksu Joel Hanski</t>
  </si>
  <si>
    <t>Jäsen- ja pelimaksu Janne Laasio täydennys</t>
  </si>
  <si>
    <t>Jäsen- ja pelimaksu Mico Hellström</t>
  </si>
  <si>
    <t>Jäsen- ja pelimaksu Pyry Simppula</t>
  </si>
  <si>
    <t>Pankin palvelumaksu syyskuu 2019</t>
  </si>
  <si>
    <t>Pankin palvelumaksu lokakuu 2019</t>
  </si>
  <si>
    <t>Turun kaupunki hallivuokra syyskuu 2019</t>
  </si>
  <si>
    <t>Kilpailumaksu Euran veivi</t>
  </si>
  <si>
    <t>Jäsen- ja pelimaksu Liana Andersson</t>
  </si>
  <si>
    <t>Pankin palvelumaksu marraskuu 2019</t>
  </si>
  <si>
    <t>Kilpailumaksu Sulkaset ry</t>
  </si>
  <si>
    <t>Turun kaupunki hallivuokra lokakuu 2019</t>
  </si>
  <si>
    <t>Turun kaupunki hallivuokra marraskuu 2019</t>
  </si>
  <si>
    <t>Kilpailumaksun palautusta, omvastuuosa, Markku Kivi</t>
  </si>
  <si>
    <t>Kilpailumaksun palautusta, omvastuuosa, Eliisa Löyttyniemi</t>
  </si>
  <si>
    <t>Tuloslaskelma 1.1.2019 - 31.12.2019</t>
  </si>
  <si>
    <t>Tase 31.12.2019</t>
  </si>
  <si>
    <t>Verkkonauha aunelan palloiluhalliin</t>
  </si>
  <si>
    <t>Käteiskassa</t>
  </si>
  <si>
    <t>Kioskimyynnin tulot omat kansalliset aikuiskisat 2019</t>
  </si>
  <si>
    <t>Leivontatarpeet, Lauri Keskinen</t>
  </si>
  <si>
    <t>Tuotteita kisakahvilaan, Eliisa Löyttyniemi</t>
  </si>
  <si>
    <t>Tarvikkeita ja tuotteita kisakahvilaan, Eliisa Löyttyniemi</t>
  </si>
  <si>
    <t>TuPy sulkapallojaosto</t>
  </si>
  <si>
    <t xml:space="preserve">tositteet:  </t>
  </si>
  <si>
    <t>Tilikausi 1.1.2020-31.12.2020</t>
  </si>
  <si>
    <t>tositenro</t>
  </si>
  <si>
    <t>Pankin palvelumaksut joulukuu 2019</t>
  </si>
  <si>
    <t>Junnujen harjoittelusulkapallotuubeja, 5 kpl</t>
  </si>
  <si>
    <t>Kilpailumaksu Porin Pyrintö junnukisat</t>
  </si>
  <si>
    <t>Kilpailumaksu Clear junnukisat</t>
  </si>
  <si>
    <t>Pankin palvelumaksut tammikuu 2020</t>
  </si>
  <si>
    <t>Jäsen- ja pelimaksut Ari-Pekka Tuomi</t>
  </si>
  <si>
    <t>Kilpailumaksu HämSu Tähtikisat</t>
  </si>
  <si>
    <t>Kilpailumaksu Porin Pyrintö kansalliset</t>
  </si>
  <si>
    <t>Jäsen- ja pelimaksut Veikka Teräväinen</t>
  </si>
  <si>
    <t>Jäsen- ja pelimaksut Joel Hanski</t>
  </si>
  <si>
    <t>Siirto käteiskassasta seuran pankkitilille</t>
  </si>
  <si>
    <t>Jäsen- ja pelimaksut Anton Kankare</t>
  </si>
  <si>
    <t>Palkinnot, omat junnukisat, Turun Palkintokeskus Oy</t>
  </si>
  <si>
    <t>Kisamaksu Toijalan Valpas Tähtikisat</t>
  </si>
  <si>
    <t>Hallivuokra tammikuu 2020</t>
  </si>
  <si>
    <t>Hallivuokra joulukuu 2019</t>
  </si>
  <si>
    <t>Omien kisojen kisapallot</t>
  </si>
  <si>
    <t>Kansan sivistysrahaston vuoden 2020 apuraha</t>
  </si>
  <si>
    <t>Jäsen- ja pelimaksut Mico Hellström</t>
  </si>
  <si>
    <t>26.2020</t>
  </si>
  <si>
    <t>Jäsen- ja pelimaksut Janne Laasio</t>
  </si>
  <si>
    <t>Jäsen- ja pelimaksut Akseli Kärkkäinen</t>
  </si>
  <si>
    <t>Jäsen- ja pelimaksut Erno Kärkkäinen</t>
  </si>
  <si>
    <t xml:space="preserve">Jäsen- ja pelimaksut Petri Hellström </t>
  </si>
  <si>
    <t>Jäsen- ja pelimaksut Pyry Simppula</t>
  </si>
  <si>
    <t>Pankin palvelumaksut helmikuu 2020</t>
  </si>
  <si>
    <t>Kilpailumaksu Euran Veivi junnukisat</t>
  </si>
  <si>
    <t>Kilpailumaksu Kouvolan sulkapalloseura Helmi-kisat</t>
  </si>
  <si>
    <t xml:space="preserve">Kilpailutulo Clear r.y. omat junnukisat 2020 </t>
  </si>
  <si>
    <t>Kilpailutulo ParBa omat junnukisat 2020</t>
  </si>
  <si>
    <t>Kilpailutulo Perniön Sisu r.y. omat junnukisat 2020</t>
  </si>
  <si>
    <t>Kilpailutulo Turun Sulka ry omat junnukisat 2020</t>
  </si>
  <si>
    <t>Kilpailutulo Porin Pyrintö omat junnukisat 2020</t>
  </si>
  <si>
    <t>Kilpailutulo Halikon Sulkis omat junnukisat 2020</t>
  </si>
  <si>
    <t>Jäsen- ja pelimaksut Monique Kastermans</t>
  </si>
  <si>
    <t>Jäsen- ja pelimaksut Pekka Ojanen</t>
  </si>
  <si>
    <t>Pankin palvelumaksut maaliskuu 2020</t>
  </si>
  <si>
    <t>Hallivuokra maaliskuu 2020</t>
  </si>
  <si>
    <t>Suomen Sulkapalloliiton jäsenmaksu</t>
  </si>
  <si>
    <t>Hallivuokra helmikuu 2020</t>
  </si>
  <si>
    <t>Jäsen- ja pelimaksut Niilo Salminen</t>
  </si>
  <si>
    <t>Pankin palvelumaksut huhtikuu 2020</t>
  </si>
  <si>
    <t>Pankin palvelumaksut toukokuu 2020</t>
  </si>
  <si>
    <t>Jäsen- ja pelimaksut Minttu Ojanen</t>
  </si>
  <si>
    <t>Jäsen- ja pelimaksut Ville Talso</t>
  </si>
  <si>
    <t>Jäsen- ja pelimaksut Petri Laiho ja Osku Laiho</t>
  </si>
  <si>
    <t>Jäsen- ja pelimaksut Pekka Eerikäinen</t>
  </si>
  <si>
    <t>Pankin palvelumaksut kesäkuu 2020</t>
  </si>
  <si>
    <t>Pankin palvelumaksut heinäkuu 2020</t>
  </si>
  <si>
    <t>Kilpailumaksu Jeppis Badminton eliittikisat</t>
  </si>
  <si>
    <t>Pankin palvelumaksut elokuu 2020</t>
  </si>
  <si>
    <t>Jäsen- ja pelimaksut Hannu Höglund</t>
  </si>
  <si>
    <t>Hallivuokra kesä 2020</t>
  </si>
  <si>
    <t>Hallivuokra elokuun loppu 2020</t>
  </si>
  <si>
    <t>Pankin palvelumaksut syyskuu 2020</t>
  </si>
  <si>
    <t>Jäsen- ja pelimaksut Oona Vaimala</t>
  </si>
  <si>
    <t>Jäsen- ja pelimaksut Mikael Haapanen</t>
  </si>
  <si>
    <t>Hallivuokra syyskuu 2020</t>
  </si>
  <si>
    <t>Kilpailumaksu HalSu kansalliset</t>
  </si>
  <si>
    <t>Kilpailumaksu Kaarinan Sulka kansalliset</t>
  </si>
  <si>
    <t>Kilpailumaksu ParBa Kumpoo Saaristoeliitti</t>
  </si>
  <si>
    <t xml:space="preserve">Kilpailutulo TVS-Sulka omat junnukisat </t>
  </si>
  <si>
    <t xml:space="preserve">Kilpailutulo RaSu omat junnukisat </t>
  </si>
  <si>
    <t>Pankin palvelumaksut lokakuu 2020</t>
  </si>
  <si>
    <t>Kilpailumaksu Clear joukkuekisat</t>
  </si>
  <si>
    <t xml:space="preserve">Kilpailumaksu Mansen Sulka kansalliset </t>
  </si>
  <si>
    <t>Junnujen harjoittelusulkapallotuubeja, 10 kpl</t>
  </si>
  <si>
    <t>Kilpailumaksun palautus 2020, Markku Kivi</t>
  </si>
  <si>
    <t>Kilpailumaksun palautus 2020, Eliisa Löyttyniemi</t>
  </si>
  <si>
    <t>Kilpailumaksun palautus 2020, Petri Hellström</t>
  </si>
  <si>
    <t>Pankin palvelumaksut marraskuu 2020</t>
  </si>
  <si>
    <t>Turun Pyrkivän vuoden 2020 toiminta-avustus</t>
  </si>
  <si>
    <t>Kilpailumaksu Clear poolikisat</t>
  </si>
  <si>
    <t>Kilpailumaksu Sulkaset eliittikisat</t>
  </si>
  <si>
    <t>Hallivuokra syyskausi 2020</t>
  </si>
  <si>
    <t>Kilpailumaksun palautus 2020, Minttu Ojanen</t>
  </si>
  <si>
    <t>Kilpailumaksun palautus 2020, Jesse Bergbom</t>
  </si>
  <si>
    <t>Kilpailumaksun palautus 2020, Ari-Pekka Tuomi</t>
  </si>
  <si>
    <t>Kilpailumaksun palautus 2020, Lauri Keskinen</t>
  </si>
  <si>
    <t>Kilpailumaksun palautus 2020, Heli Sandelin</t>
  </si>
  <si>
    <t>Pääkirja 2020</t>
  </si>
  <si>
    <t>TuPy Sulkis 2020</t>
  </si>
  <si>
    <t>Tuloslaskelma 1.1.2020 - 31.12.2020</t>
  </si>
  <si>
    <t>Petri Hellström</t>
  </si>
  <si>
    <t>Omien juniorikisojen kioskimyynti 2020</t>
  </si>
  <si>
    <t>käteiskassaraportti</t>
  </si>
  <si>
    <t>Leivontatarpeita ja tuotteita kisakahvilaan (Lauri Keskinen)</t>
  </si>
  <si>
    <t>Tase 31.12.2020</t>
  </si>
  <si>
    <t>Kilpailumaksu Suomen sulkapallotuomarit kisamaksu</t>
  </si>
  <si>
    <t xml:space="preserve">Tilinavaus </t>
  </si>
  <si>
    <t xml:space="preserve">TuPy sulkapallojaosto </t>
  </si>
  <si>
    <t>Pääkirja 2021</t>
  </si>
  <si>
    <t>Tilikausi 1.1.2021-31.12.2021</t>
  </si>
  <si>
    <t xml:space="preserve">Liite 1 = tiliote </t>
  </si>
  <si>
    <t>Liite 2 = tositekansio</t>
  </si>
  <si>
    <t>Liite 3 = kisojen laskutuskansio</t>
  </si>
  <si>
    <t>Tositteet:</t>
  </si>
  <si>
    <t>Tositenro</t>
  </si>
  <si>
    <t>Pvm</t>
  </si>
  <si>
    <t xml:space="preserve">debit </t>
  </si>
  <si>
    <t xml:space="preserve">credit </t>
  </si>
  <si>
    <t>tositepaikka</t>
  </si>
  <si>
    <t>Pankin palvelumaksu tammi 2021</t>
  </si>
  <si>
    <t>Pankin palvelumaksu joulu 2020</t>
  </si>
  <si>
    <t>Pankin palvelumaksu helmi 2021</t>
  </si>
  <si>
    <t>Suomen Sulkapalloliitto jäsenmaksu</t>
  </si>
  <si>
    <t>Pankin palvelumaksu maalis 2021</t>
  </si>
  <si>
    <t>Esko Ritolehto</t>
  </si>
  <si>
    <t>Turun Sulka</t>
  </si>
  <si>
    <t>Pankin palvelumaksu huhti 2021</t>
  </si>
  <si>
    <t>Pankin palvelumaksu touko 2021</t>
  </si>
  <si>
    <t>Pankin palvelumaksu kesä 2021</t>
  </si>
  <si>
    <t>Pankin palvelumaksu heinä 2021</t>
  </si>
  <si>
    <t>Pääkirja 2022</t>
  </si>
  <si>
    <t>Tilikausi 1.1.2022-31.12.2022</t>
  </si>
  <si>
    <t>Tuloslaskelma 1.1.2022-31.12.2022</t>
  </si>
  <si>
    <t>Tase 31.12.2022</t>
  </si>
  <si>
    <t>tilinavaus</t>
  </si>
  <si>
    <t>tiliote</t>
  </si>
  <si>
    <t>tilinhoitomaksu</t>
  </si>
  <si>
    <t xml:space="preserve">konttoripalvelut </t>
  </si>
  <si>
    <t xml:space="preserve">verkkomaksu muihin pankkeihin </t>
  </si>
  <si>
    <t>verkkopankkisopimus</t>
  </si>
  <si>
    <t>harjoitusvuorojen vuokra</t>
  </si>
  <si>
    <t>Kilpailumaksut, Clear</t>
  </si>
  <si>
    <t>Kilpailumaksut, ParBa</t>
  </si>
  <si>
    <t xml:space="preserve">Kilpailumaksut, Sulkapalloliitto </t>
  </si>
  <si>
    <t>verkkomaksut</t>
  </si>
  <si>
    <t xml:space="preserve">verkkopankkisopimus </t>
  </si>
  <si>
    <t xml:space="preserve">jäsenmaksu, Jiro Ikola </t>
  </si>
  <si>
    <t xml:space="preserve">jäsenmaksu, Veikka Teräväinen </t>
  </si>
  <si>
    <t xml:space="preserve">jäsenmaksu, Petri Hellström </t>
  </si>
  <si>
    <t xml:space="preserve">jäsenmaksu, Mico Hellström </t>
  </si>
  <si>
    <t xml:space="preserve">jäsenmaksu, Juha Saarinen </t>
  </si>
  <si>
    <t xml:space="preserve">jäsenmaksu, Lauri Keskinen </t>
  </si>
  <si>
    <t xml:space="preserve">jäsenmaksu, Vilho Mutanen </t>
  </si>
  <si>
    <t xml:space="preserve">jäsenmaksu, Jouni Venho </t>
  </si>
  <si>
    <t>jäsenmaksut, Lauri ja Ville Punkari 1</t>
  </si>
  <si>
    <t>jäsenmaksu, Janne Laasio</t>
  </si>
  <si>
    <t>jäsenmaksu, Ville Talso</t>
  </si>
  <si>
    <t>jäsenmaksu, Pekka Sjöblom</t>
  </si>
  <si>
    <t xml:space="preserve">jäsenmaksu, Jyrki Juhanoja </t>
  </si>
  <si>
    <t>jäsenmaksu, Tommi Uusi-Illikainen 1</t>
  </si>
  <si>
    <t xml:space="preserve">Kilpalumaksut, Turun Sulka </t>
  </si>
  <si>
    <t>jäsenmaksu, Tero Heikkilä</t>
  </si>
  <si>
    <t>jäsenmaksu, A-P Tuomi</t>
  </si>
  <si>
    <t xml:space="preserve">jäsenmaksut, Minttu Ojanen&amp;Jesse Bergbom </t>
  </si>
  <si>
    <t xml:space="preserve">jäsenmaksu, Pekka Ojanen </t>
  </si>
  <si>
    <t>jäsenmaksu, Pertti Viinikainen</t>
  </si>
  <si>
    <t>jäsenmaksu, Monique Kastermans</t>
  </si>
  <si>
    <t>jäsenmaksu, Markku Kivi</t>
  </si>
  <si>
    <t>jäsenmaksu, Lucas Sell</t>
  </si>
  <si>
    <t>kilpailumaksu, Lounasulka</t>
  </si>
  <si>
    <t>jäsenmaksu, Sulkapalloliitto</t>
  </si>
  <si>
    <t>konttoripalvelut</t>
  </si>
  <si>
    <t>verkkopankkimaksut</t>
  </si>
  <si>
    <t xml:space="preserve">jäsenmaksu, Jouni Kallinen </t>
  </si>
  <si>
    <t>jäsenmaksu, Anton Kankare</t>
  </si>
  <si>
    <t>jäsenmaksu, Petri ja Osku Laiho</t>
  </si>
  <si>
    <t>Urheilutalosäätiön avustus</t>
  </si>
  <si>
    <t>jäsenmaksu, Rolle Tuikka</t>
  </si>
  <si>
    <t>jäsenmaksu, Kauko Tuikka</t>
  </si>
  <si>
    <t xml:space="preserve">jäsenmaksu, Aatos Koskelainen </t>
  </si>
  <si>
    <t>kilpailumaksu, JySS</t>
  </si>
  <si>
    <t>kilpailumaksu, RaSu</t>
  </si>
  <si>
    <t>jäsenmaksu, Esko Ritolehto</t>
  </si>
  <si>
    <t xml:space="preserve">tiliote </t>
  </si>
  <si>
    <t>kilpailumaksu, Clear</t>
  </si>
  <si>
    <t>palloputkia junnuille</t>
  </si>
  <si>
    <t xml:space="preserve">jäsenmaksu, Kamilla Perejainen </t>
  </si>
  <si>
    <t xml:space="preserve">jäsenmaksu, Tarmo Toivonen </t>
  </si>
  <si>
    <t xml:space="preserve">jäsenmaksu, Lauri Helin </t>
  </si>
  <si>
    <t>jäsenmaksu, Risto Larkela</t>
  </si>
  <si>
    <t xml:space="preserve">jäsenmaksu, Eemil Heinonen </t>
  </si>
  <si>
    <t>jäsenmaksu, Einar Koivisto</t>
  </si>
  <si>
    <t xml:space="preserve">jäsenmaksu, Antti Tarkkanen </t>
  </si>
  <si>
    <t xml:space="preserve">jäsenmaksu, Lassi Lampinen </t>
  </si>
  <si>
    <t>jäsenmaksu, Kalle Lineri</t>
  </si>
  <si>
    <t xml:space="preserve">jäsenamaksu, Elmo Lineri </t>
  </si>
  <si>
    <t xml:space="preserve">jäsenmaksu, Aapo Suominen </t>
  </si>
  <si>
    <t>jäsenmaksu, Ella Grönholm</t>
  </si>
  <si>
    <t>jäsenmaksu, Thekla Sewon</t>
  </si>
  <si>
    <t>jäsenmaksu, Sebastian Bednarek</t>
  </si>
  <si>
    <t>jäsenmaksu, Väinä Suonpää</t>
  </si>
  <si>
    <t>kilpailumaksu, Suomen sulkapallotuomarit</t>
  </si>
  <si>
    <t>kilpailumaksut, Mansen sulka</t>
  </si>
  <si>
    <t xml:space="preserve">jäsenmaksu, Axel Järvinen </t>
  </si>
  <si>
    <t>kilpailumaksut, ParBa</t>
  </si>
  <si>
    <t>kilpailumaksut, Porin Pyrintö</t>
  </si>
  <si>
    <t>kilpailumaksut, Kaarinan Sulka</t>
  </si>
  <si>
    <t>kilpailumaksut, Clear</t>
  </si>
  <si>
    <t>Jäsenmaksu, Lounasulka 2021</t>
  </si>
  <si>
    <t>Jäsenmaksu, LounaSulka 2022</t>
  </si>
  <si>
    <t>kilpailumaksut, RaSu</t>
  </si>
  <si>
    <t>kisamaksupalautus, Minttu Ojanen 1</t>
  </si>
  <si>
    <t xml:space="preserve">kisamaksupalautus, Jesse Bergbom </t>
  </si>
  <si>
    <t>kilpailumaksut, Halikon Sulkis</t>
  </si>
  <si>
    <t>kisamaksupalautus, Markku Kivi</t>
  </si>
  <si>
    <t>kisamaksupalautus, Petri Laiho</t>
  </si>
  <si>
    <t>kisamaksupalautus, A-P Tuomi</t>
  </si>
  <si>
    <t xml:space="preserve">jäsenmaksu, Onni Jauhiainen </t>
  </si>
  <si>
    <t xml:space="preserve">tilinpäättäminen </t>
  </si>
  <si>
    <t>_27__ /</t>
  </si>
  <si>
    <t>__3__</t>
  </si>
  <si>
    <t>__2023______</t>
  </si>
  <si>
    <t>_27__   /</t>
  </si>
  <si>
    <t>___3_</t>
  </si>
  <si>
    <t>2023______</t>
  </si>
  <si>
    <t>TuPy Sulkis Tilikartta 2022</t>
  </si>
  <si>
    <t xml:space="preserve">Minttu Ojanen </t>
  </si>
  <si>
    <t xml:space="preserve">Petri Hellström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</si>
</sst>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_-* #,##0.00\ [$€-40B]_-;\-* #,##0.00\ [$€-40B]_-;_-* &quot;-&quot;??\ [$€-40B]_-;_-@_-"/>
    <numFmt numFmtId="165" formatCode="_-* #,##0.000\ [$€-40B]_-;\-* #,##0.000\ [$€-40B]_-;_-* &quot;-&quot;??\ [$€-40B]_-;_-@_-"/>
  </numFmts>
  <fonts count="11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b/>
      <u val="singleAccounting"/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/>
      <right/>
      <top style="thick">
        <color auto="1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0" applyFont="1"/>
    <xf numFmtId="0" fontId="3" fillId="0" borderId="0" xfId="0" applyFont="1"/>
    <xf numFmtId="44" fontId="2" fillId="0" borderId="0" xfId="1" applyFont="1"/>
    <xf numFmtId="44" fontId="3" fillId="0" borderId="0" xfId="1" applyFont="1"/>
    <xf numFmtId="14" fontId="2" fillId="0" borderId="0" xfId="0" applyNumberFormat="1" applyFont="1"/>
    <xf numFmtId="44" fontId="2" fillId="0" borderId="0" xfId="0" applyNumberFormat="1" applyFont="1"/>
    <xf numFmtId="0" fontId="4" fillId="0" borderId="0" xfId="0" applyFont="1"/>
    <xf numFmtId="44" fontId="5" fillId="0" borderId="0" xfId="1" applyFont="1"/>
    <xf numFmtId="7" fontId="5" fillId="0" borderId="0" xfId="1" applyNumberFormat="1" applyFont="1"/>
    <xf numFmtId="0" fontId="3" fillId="2" borderId="0" xfId="0" applyFont="1" applyFill="1"/>
    <xf numFmtId="44" fontId="3" fillId="2" borderId="0" xfId="1" applyFont="1" applyFill="1"/>
    <xf numFmtId="8" fontId="3" fillId="2" borderId="0" xfId="1" applyNumberFormat="1" applyFont="1" applyFill="1"/>
    <xf numFmtId="44" fontId="3" fillId="2" borderId="1" xfId="1" applyFont="1" applyFill="1" applyBorder="1"/>
    <xf numFmtId="0" fontId="6" fillId="0" borderId="0" xfId="0" applyFont="1"/>
    <xf numFmtId="7" fontId="2" fillId="0" borderId="0" xfId="1" applyNumberFormat="1" applyFont="1"/>
    <xf numFmtId="164" fontId="2" fillId="0" borderId="0" xfId="0" applyNumberFormat="1" applyFont="1"/>
    <xf numFmtId="44" fontId="7" fillId="2" borderId="0" xfId="1" applyFont="1" applyFill="1"/>
    <xf numFmtId="2" fontId="2" fillId="0" borderId="0" xfId="0" applyNumberFormat="1" applyFont="1"/>
    <xf numFmtId="2" fontId="3" fillId="0" borderId="0" xfId="0" applyNumberFormat="1" applyFont="1"/>
    <xf numFmtId="44" fontId="8" fillId="2" borderId="0" xfId="1" applyFont="1" applyFill="1"/>
    <xf numFmtId="8" fontId="8" fillId="2" borderId="0" xfId="1" applyNumberFormat="1" applyFont="1" applyFill="1"/>
    <xf numFmtId="44" fontId="8" fillId="0" borderId="0" xfId="1" applyFont="1"/>
    <xf numFmtId="44" fontId="8" fillId="2" borderId="1" xfId="1" applyFont="1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8" fontId="2" fillId="0" borderId="0" xfId="0" applyNumberFormat="1" applyFont="1"/>
    <xf numFmtId="6" fontId="2" fillId="0" borderId="0" xfId="1" applyNumberFormat="1" applyFont="1"/>
    <xf numFmtId="8" fontId="2" fillId="0" borderId="0" xfId="1" applyNumberFormat="1" applyFont="1"/>
    <xf numFmtId="0" fontId="2" fillId="0" borderId="0" xfId="0" applyFont="1" applyAlignment="1">
      <alignment wrapText="1"/>
    </xf>
    <xf numFmtId="164" fontId="2" fillId="0" borderId="0" xfId="1" applyNumberFormat="1" applyFont="1"/>
    <xf numFmtId="0" fontId="8" fillId="0" borderId="0" xfId="0" applyFont="1"/>
    <xf numFmtId="0" fontId="8" fillId="0" borderId="0" xfId="0" applyFont="1" applyAlignment="1">
      <alignment horizontal="center"/>
    </xf>
    <xf numFmtId="0" fontId="9" fillId="0" borderId="0" xfId="0" applyFont="1"/>
    <xf numFmtId="14" fontId="0" fillId="0" borderId="0" xfId="0" applyNumberFormat="1"/>
    <xf numFmtId="44" fontId="0" fillId="0" borderId="0" xfId="0" applyNumberFormat="1"/>
    <xf numFmtId="2" fontId="0" fillId="0" borderId="0" xfId="0" applyNumberFormat="1"/>
    <xf numFmtId="165" fontId="0" fillId="0" borderId="0" xfId="0" applyNumberFormat="1"/>
    <xf numFmtId="49" fontId="0" fillId="0" borderId="0" xfId="1" applyNumberFormat="1" applyFont="1"/>
    <xf numFmtId="49" fontId="0" fillId="0" borderId="0" xfId="0" applyNumberFormat="1"/>
  </cellXfs>
  <cellStyles count="2">
    <cellStyle name="Normaali" xfId="0" builtinId="0"/>
    <cellStyle name="Valuut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28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Relationship Id="rId27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50"/>
  <sheetViews>
    <sheetView workbookViewId="0">
      <selection activeCell="A7" sqref="A7:XFD7"/>
    </sheetView>
  </sheetViews>
  <sheetFormatPr defaultColWidth="9.1796875" defaultRowHeight="15.5" x14ac:dyDescent="0.35"/>
  <cols>
    <col min="1" max="16384" width="9.1796875" style="1"/>
  </cols>
  <sheetData>
    <row r="1" spans="1:2" x14ac:dyDescent="0.35">
      <c r="A1" s="1" t="s">
        <v>737</v>
      </c>
    </row>
    <row r="3" spans="1:2" x14ac:dyDescent="0.35">
      <c r="A3" s="2" t="s">
        <v>0</v>
      </c>
    </row>
    <row r="4" spans="1:2" x14ac:dyDescent="0.35">
      <c r="A4" s="1">
        <v>1600</v>
      </c>
      <c r="B4" s="1" t="s">
        <v>1</v>
      </c>
    </row>
    <row r="5" spans="1:2" x14ac:dyDescent="0.35">
      <c r="A5" s="1">
        <v>1900</v>
      </c>
      <c r="B5" s="1" t="s">
        <v>2</v>
      </c>
    </row>
    <row r="6" spans="1:2" x14ac:dyDescent="0.35">
      <c r="A6" s="1">
        <v>1910</v>
      </c>
      <c r="B6" s="1" t="s">
        <v>3</v>
      </c>
    </row>
    <row r="7" spans="1:2" x14ac:dyDescent="0.35">
      <c r="A7" s="1">
        <v>2000</v>
      </c>
      <c r="B7" s="1" t="s">
        <v>4</v>
      </c>
    </row>
    <row r="8" spans="1:2" x14ac:dyDescent="0.35">
      <c r="A8" s="1">
        <v>2010</v>
      </c>
      <c r="B8" s="1" t="s">
        <v>5</v>
      </c>
    </row>
    <row r="9" spans="1:2" x14ac:dyDescent="0.35">
      <c r="A9" s="1">
        <v>2050</v>
      </c>
      <c r="B9" s="1" t="s">
        <v>6</v>
      </c>
    </row>
    <row r="10" spans="1:2" x14ac:dyDescent="0.35">
      <c r="A10" s="1">
        <v>2100</v>
      </c>
      <c r="B10" s="1" t="s">
        <v>7</v>
      </c>
    </row>
    <row r="12" spans="1:2" x14ac:dyDescent="0.35">
      <c r="A12" s="2" t="s">
        <v>8</v>
      </c>
    </row>
    <row r="13" spans="1:2" x14ac:dyDescent="0.35">
      <c r="A13" s="1" t="s">
        <v>9</v>
      </c>
    </row>
    <row r="14" spans="1:2" x14ac:dyDescent="0.35">
      <c r="A14" s="1">
        <v>3010</v>
      </c>
      <c r="B14" s="1" t="s">
        <v>10</v>
      </c>
    </row>
    <row r="15" spans="1:2" x14ac:dyDescent="0.35">
      <c r="A15" s="1">
        <v>3020</v>
      </c>
      <c r="B15" s="1" t="s">
        <v>11</v>
      </c>
    </row>
    <row r="16" spans="1:2" x14ac:dyDescent="0.35">
      <c r="A16" s="1" t="s">
        <v>12</v>
      </c>
    </row>
    <row r="17" spans="1:2" x14ac:dyDescent="0.35">
      <c r="A17" s="1">
        <v>4040</v>
      </c>
      <c r="B17" s="1" t="s">
        <v>13</v>
      </c>
    </row>
    <row r="18" spans="1:2" x14ac:dyDescent="0.35">
      <c r="A18" s="1">
        <v>4050</v>
      </c>
      <c r="B18" s="1" t="s">
        <v>14</v>
      </c>
    </row>
    <row r="19" spans="1:2" x14ac:dyDescent="0.35">
      <c r="A19" s="1" t="s">
        <v>15</v>
      </c>
    </row>
    <row r="20" spans="1:2" x14ac:dyDescent="0.35">
      <c r="A20" s="1">
        <v>5020</v>
      </c>
      <c r="B20" s="1" t="s">
        <v>15</v>
      </c>
    </row>
    <row r="21" spans="1:2" x14ac:dyDescent="0.35">
      <c r="A21" s="1" t="s">
        <v>16</v>
      </c>
    </row>
    <row r="22" spans="1:2" x14ac:dyDescent="0.35">
      <c r="A22" s="1">
        <v>3200</v>
      </c>
      <c r="B22" s="1" t="s">
        <v>17</v>
      </c>
    </row>
    <row r="23" spans="1:2" x14ac:dyDescent="0.35">
      <c r="A23" s="1">
        <v>3310</v>
      </c>
      <c r="B23" s="1" t="s">
        <v>18</v>
      </c>
    </row>
    <row r="24" spans="1:2" x14ac:dyDescent="0.35">
      <c r="A24" s="1">
        <v>3320</v>
      </c>
      <c r="B24" s="1" t="s">
        <v>19</v>
      </c>
    </row>
    <row r="25" spans="1:2" x14ac:dyDescent="0.35">
      <c r="A25" s="1">
        <v>3330</v>
      </c>
      <c r="B25" s="1" t="s">
        <v>20</v>
      </c>
    </row>
    <row r="26" spans="1:2" x14ac:dyDescent="0.35">
      <c r="A26" s="1">
        <v>3360</v>
      </c>
      <c r="B26" s="1" t="s">
        <v>21</v>
      </c>
    </row>
    <row r="27" spans="1:2" x14ac:dyDescent="0.35">
      <c r="A27" s="1">
        <v>3380</v>
      </c>
      <c r="B27" s="1" t="s">
        <v>22</v>
      </c>
    </row>
    <row r="28" spans="1:2" x14ac:dyDescent="0.35">
      <c r="A28" s="1" t="s">
        <v>23</v>
      </c>
    </row>
    <row r="29" spans="1:2" x14ac:dyDescent="0.35">
      <c r="A29" s="1">
        <v>4200</v>
      </c>
      <c r="B29" s="1" t="s">
        <v>24</v>
      </c>
    </row>
    <row r="30" spans="1:2" x14ac:dyDescent="0.35">
      <c r="A30" s="1">
        <v>4310</v>
      </c>
      <c r="B30" s="1" t="s">
        <v>18</v>
      </c>
    </row>
    <row r="31" spans="1:2" x14ac:dyDescent="0.35">
      <c r="A31" s="1">
        <v>4320</v>
      </c>
      <c r="B31" s="1" t="s">
        <v>19</v>
      </c>
    </row>
    <row r="32" spans="1:2" x14ac:dyDescent="0.35">
      <c r="A32" s="1">
        <v>4330</v>
      </c>
      <c r="B32" s="1" t="s">
        <v>25</v>
      </c>
    </row>
    <row r="33" spans="1:2" x14ac:dyDescent="0.35">
      <c r="A33" s="1">
        <v>4340</v>
      </c>
      <c r="B33" s="1" t="s">
        <v>13</v>
      </c>
    </row>
    <row r="34" spans="1:2" x14ac:dyDescent="0.35">
      <c r="A34" s="1">
        <v>4350</v>
      </c>
      <c r="B34" s="1" t="s">
        <v>26</v>
      </c>
    </row>
    <row r="35" spans="1:2" x14ac:dyDescent="0.35">
      <c r="A35" s="1">
        <v>4360</v>
      </c>
      <c r="B35" s="1" t="s">
        <v>27</v>
      </c>
    </row>
    <row r="36" spans="1:2" x14ac:dyDescent="0.35">
      <c r="A36" s="1">
        <v>4370</v>
      </c>
      <c r="B36" s="1" t="s">
        <v>28</v>
      </c>
    </row>
    <row r="37" spans="1:2" x14ac:dyDescent="0.35">
      <c r="A37" s="1">
        <v>4380</v>
      </c>
      <c r="B37" s="1" t="s">
        <v>29</v>
      </c>
    </row>
    <row r="38" spans="1:2" x14ac:dyDescent="0.35">
      <c r="A38" s="1" t="s">
        <v>30</v>
      </c>
    </row>
    <row r="39" spans="1:2" x14ac:dyDescent="0.35">
      <c r="A39" s="1">
        <v>5320</v>
      </c>
      <c r="B39" s="1" t="s">
        <v>19</v>
      </c>
    </row>
    <row r="40" spans="1:2" x14ac:dyDescent="0.35">
      <c r="A40" s="1">
        <v>5350</v>
      </c>
      <c r="B40" s="1" t="s">
        <v>31</v>
      </c>
    </row>
    <row r="41" spans="1:2" x14ac:dyDescent="0.35">
      <c r="A41" s="1">
        <v>5380</v>
      </c>
      <c r="B41" s="1" t="s">
        <v>32</v>
      </c>
    </row>
    <row r="42" spans="1:2" x14ac:dyDescent="0.35">
      <c r="A42" s="1" t="s">
        <v>33</v>
      </c>
    </row>
    <row r="43" spans="1:2" x14ac:dyDescent="0.35">
      <c r="A43" s="1">
        <v>6210</v>
      </c>
      <c r="B43" s="1" t="s">
        <v>34</v>
      </c>
    </row>
    <row r="44" spans="1:2" x14ac:dyDescent="0.35">
      <c r="A44" s="1">
        <v>7120</v>
      </c>
      <c r="B44" s="1" t="s">
        <v>35</v>
      </c>
    </row>
    <row r="45" spans="1:2" x14ac:dyDescent="0.35">
      <c r="A45" s="1" t="s">
        <v>36</v>
      </c>
    </row>
    <row r="46" spans="1:2" x14ac:dyDescent="0.35">
      <c r="A46" s="1">
        <v>8000</v>
      </c>
      <c r="B46" s="1" t="s">
        <v>37</v>
      </c>
    </row>
    <row r="47" spans="1:2" x14ac:dyDescent="0.35">
      <c r="A47" s="1">
        <v>8100</v>
      </c>
      <c r="B47" s="1" t="s">
        <v>38</v>
      </c>
    </row>
    <row r="48" spans="1:2" x14ac:dyDescent="0.35">
      <c r="A48" s="1" t="s">
        <v>39</v>
      </c>
    </row>
    <row r="49" spans="1:2" x14ac:dyDescent="0.35">
      <c r="A49" s="1">
        <v>8151</v>
      </c>
      <c r="B49" s="1" t="s">
        <v>40</v>
      </c>
    </row>
    <row r="50" spans="1:2" x14ac:dyDescent="0.35">
      <c r="A50" s="1">
        <v>8170</v>
      </c>
      <c r="B50" s="1" t="s">
        <v>19</v>
      </c>
    </row>
  </sheetData>
  <pageMargins left="0.7" right="0.7" top="0.75" bottom="0.75" header="0.3" footer="0.3"/>
  <pageSetup scale="91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92E901-6515-40F7-A1D1-C9C9C18F4AFE}">
  <dimension ref="A1:H90"/>
  <sheetViews>
    <sheetView topLeftCell="A28" workbookViewId="0">
      <selection activeCell="A28" sqref="A1:XFD1048576"/>
    </sheetView>
  </sheetViews>
  <sheetFormatPr defaultRowHeight="12.5" x14ac:dyDescent="0.25"/>
  <cols>
    <col min="8" max="8" width="13.1796875" bestFit="1" customWidth="1"/>
  </cols>
  <sheetData>
    <row r="1" spans="1:8" ht="15.5" x14ac:dyDescent="0.35">
      <c r="A1" s="1" t="s">
        <v>610</v>
      </c>
      <c r="B1" s="1"/>
      <c r="C1" s="1"/>
      <c r="D1" s="1"/>
      <c r="E1" s="1"/>
      <c r="F1" s="1"/>
      <c r="G1" s="1"/>
      <c r="H1" s="3"/>
    </row>
    <row r="2" spans="1:8" ht="15.5" x14ac:dyDescent="0.35">
      <c r="A2" s="1" t="s">
        <v>611</v>
      </c>
      <c r="B2" s="1"/>
      <c r="C2" s="1"/>
      <c r="D2" s="1"/>
      <c r="E2" s="1"/>
      <c r="F2" s="1"/>
      <c r="G2" s="1"/>
      <c r="H2" s="3"/>
    </row>
    <row r="3" spans="1:8" ht="15.5" x14ac:dyDescent="0.35">
      <c r="A3" s="1"/>
      <c r="B3" s="1"/>
      <c r="C3" s="1"/>
      <c r="D3" s="1"/>
      <c r="E3" s="1"/>
      <c r="F3" s="1"/>
      <c r="G3" s="1"/>
      <c r="H3" s="3"/>
    </row>
    <row r="4" spans="1:8" ht="15.5" x14ac:dyDescent="0.35">
      <c r="A4" s="7" t="s">
        <v>162</v>
      </c>
      <c r="B4" s="1"/>
      <c r="C4" s="1"/>
      <c r="D4" s="1"/>
      <c r="E4" s="1"/>
      <c r="F4" s="1"/>
      <c r="G4" s="1"/>
      <c r="H4" s="3"/>
    </row>
    <row r="5" spans="1:8" ht="15.5" x14ac:dyDescent="0.35">
      <c r="A5" s="1"/>
      <c r="B5" s="1" t="s">
        <v>163</v>
      </c>
      <c r="C5" s="1"/>
      <c r="D5" s="1"/>
      <c r="E5" s="1"/>
      <c r="F5" s="1"/>
      <c r="G5" s="1"/>
      <c r="H5" s="3"/>
    </row>
    <row r="6" spans="1:8" ht="15.5" x14ac:dyDescent="0.35">
      <c r="A6" s="1"/>
      <c r="B6" s="1"/>
      <c r="C6" s="1" t="s">
        <v>9</v>
      </c>
      <c r="D6" s="1"/>
      <c r="E6" s="1"/>
      <c r="F6" s="1"/>
      <c r="G6" s="1"/>
      <c r="H6" s="3"/>
    </row>
    <row r="7" spans="1:8" ht="15.5" x14ac:dyDescent="0.35">
      <c r="A7" s="1"/>
      <c r="B7" s="1"/>
      <c r="C7" s="1"/>
      <c r="D7" s="1">
        <v>3010</v>
      </c>
      <c r="E7" s="1" t="s">
        <v>10</v>
      </c>
      <c r="F7" s="1"/>
      <c r="G7" s="1"/>
      <c r="H7" s="28">
        <v>828</v>
      </c>
    </row>
    <row r="8" spans="1:8" ht="15.5" x14ac:dyDescent="0.35">
      <c r="A8" s="1"/>
      <c r="B8" s="1"/>
      <c r="C8" s="1" t="s">
        <v>164</v>
      </c>
      <c r="D8" s="2"/>
      <c r="E8" s="2"/>
      <c r="F8" s="2"/>
      <c r="G8" s="2"/>
      <c r="H8" s="28">
        <f>H7</f>
        <v>828</v>
      </c>
    </row>
    <row r="9" spans="1:8" ht="15.5" x14ac:dyDescent="0.35">
      <c r="A9" s="1"/>
      <c r="B9" s="1"/>
      <c r="C9" s="1"/>
      <c r="D9" s="1"/>
      <c r="E9" s="1"/>
      <c r="F9" s="1"/>
      <c r="G9" s="1"/>
      <c r="H9" s="3"/>
    </row>
    <row r="10" spans="1:8" ht="15.5" x14ac:dyDescent="0.35">
      <c r="A10" s="1"/>
      <c r="B10" s="1"/>
      <c r="C10" s="1" t="s">
        <v>12</v>
      </c>
      <c r="D10" s="1"/>
      <c r="E10" s="1"/>
      <c r="F10" s="1"/>
      <c r="G10" s="1"/>
      <c r="H10" s="3"/>
    </row>
    <row r="11" spans="1:8" ht="15.5" x14ac:dyDescent="0.35">
      <c r="A11" s="1"/>
      <c r="B11" s="1"/>
      <c r="C11" s="1"/>
      <c r="D11" s="1">
        <v>4040</v>
      </c>
      <c r="E11" s="1" t="s">
        <v>13</v>
      </c>
      <c r="F11" s="1"/>
      <c r="G11" s="1"/>
      <c r="H11" s="28">
        <v>360</v>
      </c>
    </row>
    <row r="12" spans="1:8" ht="15.5" x14ac:dyDescent="0.35">
      <c r="A12" s="1"/>
      <c r="B12" s="1"/>
      <c r="C12" s="1" t="s">
        <v>165</v>
      </c>
      <c r="D12" s="2"/>
      <c r="E12" s="2"/>
      <c r="F12" s="2"/>
      <c r="G12" s="2"/>
      <c r="H12" s="28">
        <f>H11</f>
        <v>360</v>
      </c>
    </row>
    <row r="13" spans="1:8" ht="15.5" x14ac:dyDescent="0.35">
      <c r="A13" s="1"/>
      <c r="B13" s="1"/>
      <c r="C13" s="1"/>
      <c r="D13" s="1"/>
      <c r="E13" s="1"/>
      <c r="F13" s="1"/>
      <c r="G13" s="1"/>
      <c r="H13" s="3"/>
    </row>
    <row r="14" spans="1:8" ht="15.5" x14ac:dyDescent="0.35">
      <c r="A14" s="1"/>
      <c r="B14" s="1"/>
      <c r="C14" s="1" t="s">
        <v>15</v>
      </c>
      <c r="D14" s="1"/>
      <c r="E14" s="1"/>
      <c r="F14" s="1"/>
      <c r="G14" s="1"/>
      <c r="H14" s="3"/>
    </row>
    <row r="15" spans="1:8" ht="15.5" x14ac:dyDescent="0.35">
      <c r="A15" s="1"/>
      <c r="B15" s="1"/>
      <c r="C15" s="1" t="s">
        <v>166</v>
      </c>
      <c r="D15" s="2"/>
      <c r="E15" s="2"/>
      <c r="F15" s="2"/>
      <c r="G15" s="2"/>
      <c r="H15" s="3">
        <v>0</v>
      </c>
    </row>
    <row r="16" spans="1:8" ht="15.5" x14ac:dyDescent="0.35">
      <c r="A16" s="1"/>
      <c r="B16" s="1"/>
      <c r="C16" s="1"/>
      <c r="D16" s="1"/>
      <c r="E16" s="1"/>
      <c r="F16" s="1"/>
      <c r="G16" s="1"/>
      <c r="H16" s="3"/>
    </row>
    <row r="17" spans="1:8" ht="15.5" x14ac:dyDescent="0.35">
      <c r="A17" s="1"/>
      <c r="B17" s="1"/>
      <c r="C17" s="1"/>
      <c r="D17" s="1"/>
      <c r="E17" s="1"/>
      <c r="F17" s="1"/>
      <c r="G17" s="1"/>
      <c r="H17" s="3"/>
    </row>
    <row r="18" spans="1:8" ht="15.5" x14ac:dyDescent="0.35">
      <c r="A18" s="1"/>
      <c r="B18" s="1" t="s">
        <v>167</v>
      </c>
      <c r="C18" s="2"/>
      <c r="D18" s="2"/>
      <c r="E18" s="2"/>
      <c r="F18" s="2"/>
      <c r="G18" s="2"/>
      <c r="H18" s="15">
        <f>H15+H12+H8</f>
        <v>1188</v>
      </c>
    </row>
    <row r="19" spans="1:8" ht="15.5" x14ac:dyDescent="0.35">
      <c r="A19" s="1"/>
      <c r="B19" s="1"/>
      <c r="C19" s="1"/>
      <c r="D19" s="1"/>
      <c r="E19" s="1"/>
      <c r="F19" s="1"/>
      <c r="G19" s="1"/>
      <c r="H19" s="3"/>
    </row>
    <row r="20" spans="1:8" ht="15.5" x14ac:dyDescent="0.35">
      <c r="A20" s="1"/>
      <c r="B20" s="1" t="s">
        <v>168</v>
      </c>
      <c r="C20" s="1"/>
      <c r="D20" s="1"/>
      <c r="E20" s="1"/>
      <c r="F20" s="1"/>
      <c r="G20" s="1"/>
      <c r="H20" s="3"/>
    </row>
    <row r="21" spans="1:8" ht="15.5" x14ac:dyDescent="0.35">
      <c r="A21" s="1"/>
      <c r="B21" s="1"/>
      <c r="C21" s="1" t="s">
        <v>16</v>
      </c>
      <c r="D21" s="1"/>
      <c r="E21" s="1"/>
      <c r="F21" s="1"/>
      <c r="G21" s="1"/>
      <c r="H21" s="3"/>
    </row>
    <row r="22" spans="1:8" ht="15.5" x14ac:dyDescent="0.35">
      <c r="A22" s="1"/>
      <c r="B22" s="1"/>
      <c r="C22" s="1"/>
      <c r="D22" s="1">
        <v>3200</v>
      </c>
      <c r="E22" s="1" t="s">
        <v>17</v>
      </c>
      <c r="F22" s="1"/>
      <c r="G22" s="1"/>
      <c r="H22" s="3">
        <v>-2359.12</v>
      </c>
    </row>
    <row r="23" spans="1:8" ht="15.5" x14ac:dyDescent="0.35">
      <c r="A23" s="1"/>
      <c r="B23" s="1"/>
      <c r="C23" s="1"/>
      <c r="D23" s="1">
        <v>3320</v>
      </c>
      <c r="E23" s="1" t="s">
        <v>19</v>
      </c>
      <c r="F23" s="1"/>
      <c r="G23" s="1"/>
      <c r="H23" s="3">
        <v>-54.8</v>
      </c>
    </row>
    <row r="24" spans="1:8" ht="15.5" x14ac:dyDescent="0.35">
      <c r="A24" s="1"/>
      <c r="B24" s="1"/>
      <c r="C24" s="1"/>
      <c r="D24" s="1">
        <v>3330</v>
      </c>
      <c r="E24" s="1" t="s">
        <v>20</v>
      </c>
      <c r="F24" s="1"/>
      <c r="G24" s="1"/>
      <c r="H24" s="3">
        <v>-274</v>
      </c>
    </row>
    <row r="25" spans="1:8" ht="15.5" x14ac:dyDescent="0.35">
      <c r="A25" s="1"/>
      <c r="B25" s="1"/>
      <c r="C25" s="1"/>
      <c r="D25" s="1">
        <v>3380</v>
      </c>
      <c r="E25" s="1" t="s">
        <v>22</v>
      </c>
      <c r="F25" s="1"/>
      <c r="G25" s="1"/>
      <c r="H25" s="3"/>
    </row>
    <row r="26" spans="1:8" ht="15.5" x14ac:dyDescent="0.35">
      <c r="A26" s="1"/>
      <c r="B26" s="1"/>
      <c r="C26" s="1" t="s">
        <v>169</v>
      </c>
      <c r="D26" s="1"/>
      <c r="E26" s="1"/>
      <c r="F26" s="1"/>
      <c r="G26" s="1"/>
      <c r="H26" s="3">
        <f>SUM(H22:H25)</f>
        <v>-2687.92</v>
      </c>
    </row>
    <row r="27" spans="1:8" ht="15.5" x14ac:dyDescent="0.35">
      <c r="A27" s="1"/>
      <c r="B27" s="1"/>
      <c r="C27" s="1"/>
      <c r="D27" s="1"/>
      <c r="E27" s="1"/>
      <c r="F27" s="1"/>
      <c r="G27" s="1"/>
      <c r="H27" s="3"/>
    </row>
    <row r="28" spans="1:8" ht="15.5" x14ac:dyDescent="0.35">
      <c r="A28" s="1"/>
      <c r="B28" s="1"/>
      <c r="C28" s="1" t="s">
        <v>23</v>
      </c>
      <c r="D28" s="1"/>
      <c r="E28" s="1"/>
      <c r="F28" s="1"/>
      <c r="G28" s="1"/>
      <c r="H28" s="3"/>
    </row>
    <row r="29" spans="1:8" ht="15.5" x14ac:dyDescent="0.35">
      <c r="A29" s="1"/>
      <c r="B29" s="1"/>
      <c r="C29" s="1"/>
      <c r="D29" s="1">
        <v>4200</v>
      </c>
      <c r="E29" s="1" t="s">
        <v>17</v>
      </c>
      <c r="F29" s="1"/>
      <c r="G29" s="1"/>
      <c r="H29" s="3">
        <v>0</v>
      </c>
    </row>
    <row r="30" spans="1:8" ht="15.5" x14ac:dyDescent="0.35">
      <c r="A30" s="1"/>
      <c r="B30" s="1"/>
      <c r="C30" s="1"/>
      <c r="D30" s="1">
        <v>4310</v>
      </c>
      <c r="E30" s="1" t="s">
        <v>18</v>
      </c>
      <c r="F30" s="1"/>
      <c r="G30" s="1"/>
      <c r="H30" s="3">
        <v>0</v>
      </c>
    </row>
    <row r="31" spans="1:8" ht="15.5" x14ac:dyDescent="0.35">
      <c r="A31" s="1"/>
      <c r="B31" s="1"/>
      <c r="C31" s="1"/>
      <c r="D31" s="1">
        <v>4320</v>
      </c>
      <c r="E31" s="1" t="s">
        <v>19</v>
      </c>
      <c r="F31" s="1"/>
      <c r="G31" s="1"/>
      <c r="H31" s="3">
        <v>-39.700000000000003</v>
      </c>
    </row>
    <row r="32" spans="1:8" ht="15.5" x14ac:dyDescent="0.35">
      <c r="A32" s="1"/>
      <c r="B32" s="1"/>
      <c r="C32" s="1"/>
      <c r="D32" s="1">
        <v>4330</v>
      </c>
      <c r="E32" s="1" t="s">
        <v>25</v>
      </c>
      <c r="F32" s="1"/>
      <c r="G32" s="1"/>
      <c r="H32" s="3">
        <v>-74.239999999999995</v>
      </c>
    </row>
    <row r="33" spans="1:8" ht="15.5" x14ac:dyDescent="0.35">
      <c r="A33" s="1"/>
      <c r="B33" s="1"/>
      <c r="C33" s="1"/>
      <c r="D33" s="1">
        <v>4340</v>
      </c>
      <c r="E33" s="1" t="s">
        <v>13</v>
      </c>
      <c r="F33" s="1"/>
      <c r="G33" s="1"/>
      <c r="H33" s="3">
        <v>-253</v>
      </c>
    </row>
    <row r="34" spans="1:8" ht="15.5" x14ac:dyDescent="0.35">
      <c r="A34" s="1"/>
      <c r="B34" s="1"/>
      <c r="C34" s="1"/>
      <c r="D34" s="1">
        <v>4370</v>
      </c>
      <c r="E34" s="1" t="s">
        <v>28</v>
      </c>
      <c r="F34" s="1"/>
      <c r="G34" s="1"/>
      <c r="H34" s="3"/>
    </row>
    <row r="35" spans="1:8" ht="15.5" x14ac:dyDescent="0.35">
      <c r="A35" s="1"/>
      <c r="B35" s="1"/>
      <c r="C35" s="1" t="s">
        <v>170</v>
      </c>
      <c r="D35" s="1"/>
      <c r="E35" s="1"/>
      <c r="F35" s="1"/>
      <c r="G35" s="1"/>
      <c r="H35" s="3">
        <f>SUM(H29:H34)</f>
        <v>-366.94</v>
      </c>
    </row>
    <row r="36" spans="1:8" ht="15.5" x14ac:dyDescent="0.35">
      <c r="A36" s="1"/>
      <c r="B36" s="1"/>
      <c r="C36" s="1"/>
      <c r="D36" s="1"/>
      <c r="E36" s="1"/>
      <c r="F36" s="1"/>
      <c r="G36" s="1"/>
      <c r="H36" s="3"/>
    </row>
    <row r="37" spans="1:8" ht="15.5" x14ac:dyDescent="0.35">
      <c r="A37" s="1"/>
      <c r="B37" s="1"/>
      <c r="C37" s="1" t="s">
        <v>30</v>
      </c>
      <c r="D37" s="1"/>
      <c r="E37" s="1"/>
      <c r="F37" s="1"/>
      <c r="G37" s="1"/>
      <c r="H37" s="3"/>
    </row>
    <row r="38" spans="1:8" ht="15.5" x14ac:dyDescent="0.35">
      <c r="A38" s="1"/>
      <c r="B38" s="1"/>
      <c r="C38" s="1"/>
      <c r="D38" s="1">
        <v>5320</v>
      </c>
      <c r="E38" s="1" t="s">
        <v>19</v>
      </c>
      <c r="F38" s="1"/>
      <c r="G38" s="1"/>
      <c r="H38" s="3">
        <v>-50.16</v>
      </c>
    </row>
    <row r="39" spans="1:8" ht="15.5" x14ac:dyDescent="0.35">
      <c r="A39" s="1"/>
      <c r="B39" s="1"/>
      <c r="C39" s="1"/>
      <c r="D39" s="1">
        <v>5350</v>
      </c>
      <c r="E39" s="1" t="s">
        <v>31</v>
      </c>
      <c r="F39" s="1"/>
      <c r="G39" s="1"/>
      <c r="H39" s="3">
        <v>-319</v>
      </c>
    </row>
    <row r="40" spans="1:8" ht="15.5" x14ac:dyDescent="0.35">
      <c r="A40" s="1"/>
      <c r="B40" s="1"/>
      <c r="C40" s="1" t="s">
        <v>171</v>
      </c>
      <c r="D40" s="1"/>
      <c r="E40" s="1"/>
      <c r="F40" s="1"/>
      <c r="G40" s="1"/>
      <c r="H40" s="3">
        <f>SUM(H38:H39)</f>
        <v>-369.15999999999997</v>
      </c>
    </row>
    <row r="41" spans="1:8" ht="15.5" x14ac:dyDescent="0.35">
      <c r="A41" s="1"/>
      <c r="B41" s="1"/>
      <c r="C41" s="1"/>
      <c r="D41" s="1"/>
      <c r="E41" s="1"/>
      <c r="F41" s="1"/>
      <c r="G41" s="1"/>
      <c r="H41" s="3"/>
    </row>
    <row r="42" spans="1:8" ht="15.5" x14ac:dyDescent="0.35">
      <c r="A42" s="1"/>
      <c r="B42" s="1" t="s">
        <v>172</v>
      </c>
      <c r="C42" s="2"/>
      <c r="D42" s="2"/>
      <c r="E42" s="2"/>
      <c r="F42" s="2"/>
      <c r="G42" s="2"/>
      <c r="H42" s="3">
        <f>H40+H35+H26</f>
        <v>-3424.02</v>
      </c>
    </row>
    <row r="43" spans="1:8" ht="15.5" x14ac:dyDescent="0.35">
      <c r="A43" s="1"/>
      <c r="B43" s="1"/>
      <c r="C43" s="1"/>
      <c r="D43" s="1"/>
      <c r="E43" s="1"/>
      <c r="F43" s="1"/>
      <c r="G43" s="1"/>
      <c r="H43" s="3"/>
    </row>
    <row r="44" spans="1:8" ht="15.5" x14ac:dyDescent="0.35">
      <c r="A44" s="10" t="s">
        <v>173</v>
      </c>
      <c r="B44" s="10"/>
      <c r="C44" s="10"/>
      <c r="D44" s="10"/>
      <c r="E44" s="10"/>
      <c r="F44" s="10"/>
      <c r="G44" s="10"/>
      <c r="H44" s="20">
        <f>H42+H18</f>
        <v>-2236.02</v>
      </c>
    </row>
    <row r="45" spans="1:8" ht="15.5" x14ac:dyDescent="0.35">
      <c r="A45" s="1"/>
      <c r="B45" s="1"/>
      <c r="C45" s="1"/>
      <c r="D45" s="1"/>
      <c r="E45" s="1"/>
      <c r="F45" s="1"/>
      <c r="G45" s="1"/>
      <c r="H45" s="3"/>
    </row>
    <row r="46" spans="1:8" ht="15.5" x14ac:dyDescent="0.35">
      <c r="A46" s="2" t="s">
        <v>174</v>
      </c>
      <c r="B46" s="1"/>
      <c r="C46" s="1"/>
      <c r="D46" s="1"/>
      <c r="E46" s="1"/>
      <c r="F46" s="1"/>
      <c r="G46" s="1"/>
      <c r="H46" s="3"/>
    </row>
    <row r="47" spans="1:8" ht="15.5" x14ac:dyDescent="0.35">
      <c r="A47" s="2"/>
      <c r="B47" s="1"/>
      <c r="C47" s="1" t="s">
        <v>175</v>
      </c>
      <c r="D47" s="1"/>
      <c r="E47" s="1"/>
      <c r="F47" s="1"/>
      <c r="G47" s="1"/>
      <c r="H47" s="3"/>
    </row>
    <row r="48" spans="1:8" ht="15.5" x14ac:dyDescent="0.35">
      <c r="A48" s="1"/>
      <c r="B48" s="1"/>
      <c r="C48" s="1"/>
      <c r="D48" s="1">
        <v>6210</v>
      </c>
      <c r="E48" s="1" t="s">
        <v>176</v>
      </c>
      <c r="F48" s="1"/>
      <c r="G48" s="1"/>
      <c r="H48" s="3">
        <v>0</v>
      </c>
    </row>
    <row r="49" spans="1:8" ht="15.5" x14ac:dyDescent="0.35">
      <c r="A49" s="1"/>
      <c r="B49" s="1"/>
      <c r="C49" s="1" t="s">
        <v>177</v>
      </c>
      <c r="D49" s="1"/>
      <c r="E49" s="1"/>
      <c r="F49" s="1"/>
      <c r="G49" s="1"/>
      <c r="H49" s="3">
        <v>0</v>
      </c>
    </row>
    <row r="50" spans="1:8" ht="15.5" x14ac:dyDescent="0.35">
      <c r="A50" s="1"/>
      <c r="B50" s="1"/>
      <c r="C50" s="1"/>
      <c r="D50" s="1"/>
      <c r="E50" s="1"/>
      <c r="F50" s="1"/>
      <c r="G50" s="1"/>
      <c r="H50" s="3"/>
    </row>
    <row r="51" spans="1:8" ht="15.5" x14ac:dyDescent="0.35">
      <c r="A51" s="1"/>
      <c r="B51" s="1"/>
      <c r="C51" s="1" t="s">
        <v>178</v>
      </c>
      <c r="D51" s="1"/>
      <c r="E51" s="1"/>
      <c r="F51" s="1"/>
      <c r="G51" s="1"/>
      <c r="H51" s="3"/>
    </row>
    <row r="52" spans="1:8" ht="15.5" x14ac:dyDescent="0.35">
      <c r="A52" s="1"/>
      <c r="B52" s="1"/>
      <c r="C52" s="1" t="s">
        <v>179</v>
      </c>
      <c r="D52" s="1"/>
      <c r="E52" s="1"/>
      <c r="F52" s="1"/>
      <c r="G52" s="1"/>
      <c r="H52" s="15">
        <v>0</v>
      </c>
    </row>
    <row r="53" spans="1:8" ht="15.5" x14ac:dyDescent="0.35">
      <c r="A53" s="1"/>
      <c r="B53" s="1"/>
      <c r="C53" s="1"/>
      <c r="D53" s="1"/>
      <c r="E53" s="1"/>
      <c r="F53" s="1"/>
      <c r="G53" s="1"/>
      <c r="H53" s="3"/>
    </row>
    <row r="54" spans="1:8" ht="15.5" x14ac:dyDescent="0.35">
      <c r="A54" s="1"/>
      <c r="B54" s="1"/>
      <c r="C54" s="1"/>
      <c r="D54" s="1"/>
      <c r="E54" s="1"/>
      <c r="F54" s="1"/>
      <c r="G54" s="1"/>
      <c r="H54" s="3"/>
    </row>
    <row r="55" spans="1:8" ht="15.5" x14ac:dyDescent="0.35">
      <c r="A55" s="10" t="s">
        <v>180</v>
      </c>
      <c r="B55" s="10"/>
      <c r="C55" s="10"/>
      <c r="D55" s="10"/>
      <c r="E55" s="10"/>
      <c r="F55" s="10"/>
      <c r="G55" s="10"/>
      <c r="H55" s="21">
        <f>H52+H49</f>
        <v>0</v>
      </c>
    </row>
    <row r="56" spans="1:8" ht="15.5" x14ac:dyDescent="0.35">
      <c r="A56" s="1"/>
      <c r="B56" s="1"/>
      <c r="C56" s="1"/>
      <c r="D56" s="1"/>
      <c r="E56" s="1"/>
      <c r="F56" s="1"/>
      <c r="G56" s="1"/>
      <c r="H56" s="3"/>
    </row>
    <row r="57" spans="1:8" ht="15.5" x14ac:dyDescent="0.35">
      <c r="A57" s="1"/>
      <c r="B57" s="1"/>
      <c r="C57" s="1"/>
      <c r="D57" s="1"/>
      <c r="E57" s="1"/>
      <c r="F57" s="1"/>
      <c r="G57" s="1"/>
      <c r="H57" s="3"/>
    </row>
    <row r="58" spans="1:8" ht="15.5" x14ac:dyDescent="0.35">
      <c r="A58" s="2" t="s">
        <v>181</v>
      </c>
      <c r="B58" s="1"/>
      <c r="C58" s="1"/>
      <c r="D58" s="1"/>
      <c r="E58" s="1"/>
      <c r="F58" s="1"/>
      <c r="G58" s="1"/>
      <c r="H58" s="3"/>
    </row>
    <row r="59" spans="1:8" ht="15.5" x14ac:dyDescent="0.35">
      <c r="A59" s="1"/>
      <c r="B59" s="1"/>
      <c r="C59" s="1"/>
      <c r="D59" s="1"/>
      <c r="E59" s="1"/>
      <c r="F59" s="1"/>
      <c r="G59" s="1"/>
      <c r="H59" s="3"/>
    </row>
    <row r="60" spans="1:8" ht="15.5" x14ac:dyDescent="0.35">
      <c r="A60" s="1"/>
      <c r="B60" s="1" t="s">
        <v>182</v>
      </c>
      <c r="C60" s="1"/>
      <c r="D60" s="1"/>
      <c r="E60" s="1"/>
      <c r="F60" s="1"/>
      <c r="G60" s="1"/>
      <c r="H60" s="3"/>
    </row>
    <row r="61" spans="1:8" ht="15.5" x14ac:dyDescent="0.35">
      <c r="A61" s="1"/>
      <c r="B61" s="1"/>
      <c r="C61" s="1"/>
      <c r="D61" s="1">
        <v>8000</v>
      </c>
      <c r="E61" s="1" t="s">
        <v>183</v>
      </c>
      <c r="F61" s="1"/>
      <c r="G61" s="1"/>
      <c r="H61" s="28">
        <v>2375</v>
      </c>
    </row>
    <row r="62" spans="1:8" ht="15.5" x14ac:dyDescent="0.35">
      <c r="A62" s="1"/>
      <c r="B62" s="1"/>
      <c r="C62" s="1"/>
      <c r="D62" s="1">
        <v>8100</v>
      </c>
      <c r="E62" s="1" t="s">
        <v>184</v>
      </c>
      <c r="F62" s="1"/>
      <c r="G62" s="1"/>
      <c r="H62" s="28">
        <v>281.10000000000002</v>
      </c>
    </row>
    <row r="63" spans="1:8" ht="15.5" x14ac:dyDescent="0.35">
      <c r="A63" s="1"/>
      <c r="B63" s="2" t="s">
        <v>185</v>
      </c>
      <c r="C63" s="2"/>
      <c r="D63" s="2"/>
      <c r="E63" s="2"/>
      <c r="F63" s="2"/>
      <c r="G63" s="2"/>
      <c r="H63" s="22">
        <f>H62+H61</f>
        <v>2656.1</v>
      </c>
    </row>
    <row r="64" spans="1:8" ht="15.5" x14ac:dyDescent="0.35">
      <c r="A64" s="1"/>
      <c r="B64" s="1"/>
      <c r="C64" s="1"/>
      <c r="D64" s="1"/>
      <c r="E64" s="1"/>
      <c r="F64" s="1"/>
      <c r="G64" s="1"/>
      <c r="H64" s="3"/>
    </row>
    <row r="65" spans="1:8" ht="15.5" x14ac:dyDescent="0.35">
      <c r="A65" s="1"/>
      <c r="B65" s="1"/>
      <c r="C65" s="1"/>
      <c r="D65" s="1"/>
      <c r="E65" s="1"/>
      <c r="F65" s="1"/>
      <c r="G65" s="1"/>
      <c r="H65" s="3"/>
    </row>
    <row r="66" spans="1:8" ht="15.5" x14ac:dyDescent="0.35">
      <c r="A66" s="1"/>
      <c r="B66" s="1" t="s">
        <v>39</v>
      </c>
      <c r="C66" s="1"/>
      <c r="D66" s="1"/>
      <c r="E66" s="1"/>
      <c r="F66" s="1"/>
      <c r="G66" s="1"/>
      <c r="H66" s="3"/>
    </row>
    <row r="67" spans="1:8" ht="15.5" x14ac:dyDescent="0.35">
      <c r="A67" s="1"/>
      <c r="B67" s="1"/>
      <c r="C67" s="1"/>
      <c r="D67" s="1">
        <v>8151</v>
      </c>
      <c r="E67" s="1" t="s">
        <v>40</v>
      </c>
      <c r="F67" s="1"/>
      <c r="G67" s="1"/>
      <c r="H67" s="3">
        <v>-65</v>
      </c>
    </row>
    <row r="68" spans="1:8" ht="15.5" x14ac:dyDescent="0.35">
      <c r="A68" s="1"/>
      <c r="B68" s="2" t="s">
        <v>186</v>
      </c>
      <c r="C68" s="2"/>
      <c r="D68" s="2"/>
      <c r="E68" s="2"/>
      <c r="F68" s="2"/>
      <c r="G68" s="2"/>
      <c r="H68" s="22">
        <f>H67</f>
        <v>-65</v>
      </c>
    </row>
    <row r="69" spans="1:8" ht="15.5" x14ac:dyDescent="0.35">
      <c r="A69" s="1"/>
      <c r="B69" s="1"/>
      <c r="C69" s="1"/>
      <c r="D69" s="1"/>
      <c r="E69" s="1"/>
      <c r="F69" s="1"/>
      <c r="G69" s="1"/>
      <c r="H69" s="3"/>
    </row>
    <row r="70" spans="1:8" ht="15.5" x14ac:dyDescent="0.35">
      <c r="A70" s="10" t="s">
        <v>187</v>
      </c>
      <c r="B70" s="10"/>
      <c r="C70" s="10"/>
      <c r="D70" s="10"/>
      <c r="E70" s="10"/>
      <c r="F70" s="10"/>
      <c r="G70" s="10"/>
      <c r="H70" s="20">
        <f>H68+H63</f>
        <v>2591.1</v>
      </c>
    </row>
    <row r="71" spans="1:8" ht="15.5" x14ac:dyDescent="0.35">
      <c r="A71" s="1"/>
      <c r="B71" s="1"/>
      <c r="C71" s="1"/>
      <c r="D71" s="1"/>
      <c r="E71" s="1"/>
      <c r="F71" s="1"/>
      <c r="G71" s="1"/>
      <c r="H71" s="3"/>
    </row>
    <row r="72" spans="1:8" ht="16" thickBot="1" x14ac:dyDescent="0.4">
      <c r="A72" s="1"/>
      <c r="B72" s="1"/>
      <c r="C72" s="1"/>
      <c r="D72" s="1"/>
      <c r="E72" s="1"/>
      <c r="F72" s="1"/>
      <c r="G72" s="1"/>
      <c r="H72" s="3"/>
    </row>
    <row r="73" spans="1:8" ht="16" thickTop="1" x14ac:dyDescent="0.35">
      <c r="A73" s="10" t="s">
        <v>188</v>
      </c>
      <c r="B73" s="10"/>
      <c r="C73" s="10"/>
      <c r="D73" s="10"/>
      <c r="E73" s="10"/>
      <c r="F73" s="10"/>
      <c r="G73" s="10"/>
      <c r="H73" s="23">
        <f>H70+H55+H44</f>
        <v>355.07999999999993</v>
      </c>
    </row>
    <row r="74" spans="1:8" ht="15.5" x14ac:dyDescent="0.35">
      <c r="A74" s="1"/>
      <c r="B74" s="1"/>
      <c r="C74" s="1"/>
      <c r="D74" s="1"/>
      <c r="E74" s="1"/>
      <c r="F74" s="1"/>
      <c r="G74" s="1"/>
      <c r="H74" s="3"/>
    </row>
    <row r="75" spans="1:8" ht="15.5" x14ac:dyDescent="0.35">
      <c r="A75" s="1"/>
      <c r="B75" s="1"/>
      <c r="C75" s="1"/>
      <c r="D75" s="1"/>
      <c r="E75" s="1"/>
      <c r="F75" s="1"/>
      <c r="G75" s="1"/>
      <c r="H75" s="3"/>
    </row>
    <row r="76" spans="1:8" ht="15.5" x14ac:dyDescent="0.35">
      <c r="A76" s="1" t="s">
        <v>189</v>
      </c>
      <c r="B76" s="1" t="s">
        <v>190</v>
      </c>
      <c r="C76" s="1" t="s">
        <v>191</v>
      </c>
      <c r="D76" s="1" t="s">
        <v>192</v>
      </c>
      <c r="E76" s="3"/>
      <c r="F76" s="1"/>
      <c r="G76" s="1"/>
      <c r="H76" s="3"/>
    </row>
    <row r="77" spans="1:8" ht="15.5" x14ac:dyDescent="0.35">
      <c r="A77" s="1"/>
      <c r="B77" s="1"/>
      <c r="C77" s="1"/>
      <c r="D77" s="1"/>
      <c r="E77" s="3"/>
      <c r="F77" s="1"/>
      <c r="G77" s="1"/>
      <c r="H77" s="3"/>
    </row>
    <row r="78" spans="1:8" ht="15.5" x14ac:dyDescent="0.35">
      <c r="A78" s="1"/>
      <c r="B78" s="1"/>
      <c r="C78" s="1"/>
      <c r="D78" s="1"/>
      <c r="E78" s="3"/>
      <c r="F78" s="1"/>
      <c r="G78" s="1"/>
      <c r="H78" s="3"/>
    </row>
    <row r="79" spans="1:8" ht="15.5" x14ac:dyDescent="0.35">
      <c r="A79" s="1"/>
      <c r="B79" s="1"/>
      <c r="C79" s="1"/>
      <c r="D79" s="1"/>
      <c r="E79" s="3"/>
      <c r="F79" s="1"/>
      <c r="G79" s="1"/>
      <c r="H79" s="1"/>
    </row>
    <row r="80" spans="1:8" ht="15.5" x14ac:dyDescent="0.35">
      <c r="A80" s="1" t="s">
        <v>195</v>
      </c>
      <c r="B80" s="1"/>
      <c r="C80" s="1"/>
      <c r="D80" s="1"/>
      <c r="E80" s="1"/>
      <c r="F80" s="1"/>
      <c r="G80" s="3" t="s">
        <v>196</v>
      </c>
      <c r="H80" s="1"/>
    </row>
    <row r="81" spans="1:8" ht="15.5" x14ac:dyDescent="0.35">
      <c r="A81" s="1"/>
      <c r="B81" s="1"/>
      <c r="C81" s="1"/>
      <c r="D81" s="1"/>
      <c r="E81" s="1"/>
      <c r="F81" s="1"/>
      <c r="G81" s="3"/>
      <c r="H81" s="1"/>
    </row>
    <row r="82" spans="1:8" ht="15.5" x14ac:dyDescent="0.35">
      <c r="A82" s="1"/>
      <c r="B82" s="1"/>
      <c r="C82" s="1"/>
      <c r="D82" s="1"/>
      <c r="E82" s="1"/>
      <c r="F82" s="1"/>
      <c r="G82" s="3"/>
      <c r="H82" s="1"/>
    </row>
    <row r="83" spans="1:8" ht="15.5" x14ac:dyDescent="0.35">
      <c r="A83" s="1"/>
      <c r="B83" s="1"/>
      <c r="C83" s="1"/>
      <c r="D83" s="1"/>
      <c r="E83" s="1"/>
      <c r="F83" s="1"/>
      <c r="G83" s="3"/>
      <c r="H83" s="1"/>
    </row>
    <row r="84" spans="1:8" ht="15.5" x14ac:dyDescent="0.35">
      <c r="A84" s="1"/>
      <c r="B84" s="1"/>
      <c r="C84" s="1"/>
      <c r="D84" s="1"/>
      <c r="E84" s="1"/>
      <c r="F84" s="1"/>
      <c r="G84" s="3"/>
      <c r="H84" s="1"/>
    </row>
    <row r="85" spans="1:8" ht="15.5" x14ac:dyDescent="0.35">
      <c r="A85" s="1" t="s">
        <v>612</v>
      </c>
      <c r="B85" s="1"/>
      <c r="C85" s="1"/>
      <c r="D85" s="1"/>
      <c r="E85" s="1"/>
      <c r="F85" s="1"/>
      <c r="G85" s="3" t="s">
        <v>302</v>
      </c>
      <c r="H85" s="1"/>
    </row>
    <row r="86" spans="1:8" ht="15.5" x14ac:dyDescent="0.35">
      <c r="A86" s="1"/>
      <c r="B86" s="1"/>
      <c r="C86" s="1"/>
      <c r="D86" s="1"/>
      <c r="E86" s="1"/>
      <c r="F86" s="1"/>
      <c r="G86" s="3"/>
      <c r="H86" s="1"/>
    </row>
    <row r="87" spans="1:8" ht="15.5" x14ac:dyDescent="0.35">
      <c r="A87" s="1"/>
      <c r="B87" s="1"/>
      <c r="C87" s="1"/>
      <c r="D87" s="1"/>
      <c r="E87" s="1"/>
      <c r="F87" s="1"/>
      <c r="G87" s="3"/>
      <c r="H87" s="1"/>
    </row>
    <row r="88" spans="1:8" ht="15.5" x14ac:dyDescent="0.35">
      <c r="A88" s="1"/>
      <c r="B88" s="1"/>
      <c r="C88" s="1"/>
      <c r="D88" s="1"/>
      <c r="E88" s="1"/>
      <c r="F88" s="1"/>
      <c r="G88" s="3"/>
      <c r="H88" s="1"/>
    </row>
    <row r="89" spans="1:8" ht="15.5" x14ac:dyDescent="0.35">
      <c r="A89" s="1"/>
      <c r="B89" s="1"/>
      <c r="C89" s="1"/>
      <c r="D89" s="1"/>
      <c r="E89" s="1"/>
      <c r="F89" s="1"/>
      <c r="G89" s="3"/>
      <c r="H89" s="1"/>
    </row>
    <row r="90" spans="1:8" ht="15.5" x14ac:dyDescent="0.35">
      <c r="A90" s="1" t="s">
        <v>303</v>
      </c>
      <c r="B90" s="1"/>
      <c r="C90" s="1"/>
      <c r="D90" s="1"/>
      <c r="E90" s="1"/>
      <c r="F90" s="1"/>
      <c r="G90" s="3"/>
      <c r="H90" s="1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83298C-576D-4A13-8FFE-E4841EE2437C}">
  <dimension ref="A1:H90"/>
  <sheetViews>
    <sheetView workbookViewId="0">
      <selection activeCell="H9" sqref="H9"/>
    </sheetView>
  </sheetViews>
  <sheetFormatPr defaultRowHeight="12.5" x14ac:dyDescent="0.25"/>
  <cols>
    <col min="8" max="8" width="13.1796875" bestFit="1" customWidth="1"/>
  </cols>
  <sheetData>
    <row r="1" spans="1:8" ht="15.5" x14ac:dyDescent="0.35">
      <c r="A1" s="1" t="s">
        <v>41</v>
      </c>
      <c r="B1" s="1"/>
      <c r="C1" s="1"/>
      <c r="D1" s="1"/>
      <c r="E1" s="1"/>
      <c r="F1" s="1"/>
      <c r="G1" s="1"/>
      <c r="H1" s="3"/>
    </row>
    <row r="2" spans="1:8" ht="15.5" x14ac:dyDescent="0.35">
      <c r="A2" s="1" t="s">
        <v>517</v>
      </c>
      <c r="B2" s="1"/>
      <c r="C2" s="1"/>
      <c r="D2" s="1"/>
      <c r="E2" s="1"/>
      <c r="F2" s="1"/>
      <c r="G2" s="1"/>
      <c r="H2" s="3"/>
    </row>
    <row r="3" spans="1:8" ht="15.5" x14ac:dyDescent="0.35">
      <c r="A3" s="1"/>
      <c r="B3" s="1"/>
      <c r="C3" s="1"/>
      <c r="D3" s="1"/>
      <c r="E3" s="1"/>
      <c r="F3" s="1"/>
      <c r="G3" s="1"/>
      <c r="H3" s="3"/>
    </row>
    <row r="4" spans="1:8" ht="15.5" x14ac:dyDescent="0.35">
      <c r="A4" s="7" t="s">
        <v>162</v>
      </c>
      <c r="B4" s="1"/>
      <c r="C4" s="1"/>
      <c r="D4" s="1"/>
      <c r="E4" s="1"/>
      <c r="F4" s="1"/>
      <c r="G4" s="1"/>
      <c r="H4" s="3"/>
    </row>
    <row r="5" spans="1:8" ht="15.5" x14ac:dyDescent="0.35">
      <c r="A5" s="1"/>
      <c r="B5" s="1" t="s">
        <v>163</v>
      </c>
      <c r="C5" s="1"/>
      <c r="D5" s="1"/>
      <c r="E5" s="1"/>
      <c r="F5" s="1"/>
      <c r="G5" s="1"/>
      <c r="H5" s="3"/>
    </row>
    <row r="6" spans="1:8" ht="15.5" x14ac:dyDescent="0.35">
      <c r="A6" s="1"/>
      <c r="B6" s="1"/>
      <c r="C6" s="1" t="s">
        <v>9</v>
      </c>
      <c r="D6" s="1"/>
      <c r="E6" s="1"/>
      <c r="F6" s="1"/>
      <c r="G6" s="1"/>
      <c r="H6" s="3"/>
    </row>
    <row r="7" spans="1:8" ht="15.5" x14ac:dyDescent="0.35">
      <c r="A7" s="1"/>
      <c r="B7" s="1"/>
      <c r="C7" s="1"/>
      <c r="D7" s="1">
        <v>3010</v>
      </c>
      <c r="E7" s="1" t="s">
        <v>10</v>
      </c>
      <c r="F7" s="1"/>
      <c r="G7" s="1"/>
      <c r="H7" s="28">
        <v>433</v>
      </c>
    </row>
    <row r="8" spans="1:8" ht="15.5" x14ac:dyDescent="0.35">
      <c r="A8" s="1"/>
      <c r="B8" s="1"/>
      <c r="C8" s="1" t="s">
        <v>164</v>
      </c>
      <c r="D8" s="2"/>
      <c r="E8" s="2"/>
      <c r="F8" s="2"/>
      <c r="G8" s="2"/>
      <c r="H8" s="28">
        <f>H7</f>
        <v>433</v>
      </c>
    </row>
    <row r="9" spans="1:8" ht="15.5" x14ac:dyDescent="0.35">
      <c r="A9" s="1"/>
      <c r="B9" s="1"/>
      <c r="C9" s="1"/>
      <c r="D9" s="1"/>
      <c r="E9" s="1"/>
      <c r="F9" s="1"/>
      <c r="G9" s="1"/>
      <c r="H9" s="3"/>
    </row>
    <row r="10" spans="1:8" ht="15.5" x14ac:dyDescent="0.35">
      <c r="A10" s="1"/>
      <c r="B10" s="1"/>
      <c r="C10" s="1" t="s">
        <v>12</v>
      </c>
      <c r="D10" s="1"/>
      <c r="E10" s="1"/>
      <c r="F10" s="1"/>
      <c r="G10" s="1"/>
      <c r="H10" s="3"/>
    </row>
    <row r="11" spans="1:8" ht="15.5" x14ac:dyDescent="0.35">
      <c r="A11" s="1"/>
      <c r="B11" s="1"/>
      <c r="C11" s="1"/>
      <c r="D11" s="1">
        <v>4040</v>
      </c>
      <c r="E11" s="1" t="s">
        <v>13</v>
      </c>
      <c r="F11" s="1"/>
      <c r="G11" s="1"/>
      <c r="H11" s="28">
        <v>2471</v>
      </c>
    </row>
    <row r="12" spans="1:8" ht="15.5" x14ac:dyDescent="0.35">
      <c r="A12" s="1"/>
      <c r="B12" s="1"/>
      <c r="C12" s="1" t="s">
        <v>165</v>
      </c>
      <c r="D12" s="2"/>
      <c r="E12" s="2"/>
      <c r="F12" s="2"/>
      <c r="G12" s="2"/>
      <c r="H12" s="28">
        <f>H11</f>
        <v>2471</v>
      </c>
    </row>
    <row r="13" spans="1:8" ht="15.5" x14ac:dyDescent="0.35">
      <c r="A13" s="1"/>
      <c r="B13" s="1"/>
      <c r="C13" s="1"/>
      <c r="D13" s="1"/>
      <c r="E13" s="1"/>
      <c r="F13" s="1"/>
      <c r="G13" s="1"/>
      <c r="H13" s="3"/>
    </row>
    <row r="14" spans="1:8" ht="15.5" x14ac:dyDescent="0.35">
      <c r="A14" s="1"/>
      <c r="B14" s="1"/>
      <c r="C14" s="1" t="s">
        <v>15</v>
      </c>
      <c r="D14" s="1"/>
      <c r="E14" s="1"/>
      <c r="F14" s="1"/>
      <c r="G14" s="1"/>
      <c r="H14" s="3"/>
    </row>
    <row r="15" spans="1:8" ht="15.5" x14ac:dyDescent="0.35">
      <c r="A15" s="1"/>
      <c r="B15" s="1"/>
      <c r="C15" s="1" t="s">
        <v>166</v>
      </c>
      <c r="D15" s="2"/>
      <c r="E15" s="2"/>
      <c r="F15" s="2"/>
      <c r="G15" s="2"/>
      <c r="H15" s="3">
        <v>0</v>
      </c>
    </row>
    <row r="16" spans="1:8" ht="15.5" x14ac:dyDescent="0.35">
      <c r="A16" s="1"/>
      <c r="B16" s="1"/>
      <c r="C16" s="1"/>
      <c r="D16" s="1"/>
      <c r="E16" s="1"/>
      <c r="F16" s="1"/>
      <c r="G16" s="1"/>
      <c r="H16" s="3"/>
    </row>
    <row r="17" spans="1:8" ht="15.5" x14ac:dyDescent="0.35">
      <c r="A17" s="1"/>
      <c r="B17" s="1"/>
      <c r="C17" s="1"/>
      <c r="D17" s="1"/>
      <c r="E17" s="1"/>
      <c r="F17" s="1"/>
      <c r="G17" s="1"/>
      <c r="H17" s="3"/>
    </row>
    <row r="18" spans="1:8" ht="15.5" x14ac:dyDescent="0.35">
      <c r="A18" s="1"/>
      <c r="B18" s="1" t="s">
        <v>167</v>
      </c>
      <c r="C18" s="2"/>
      <c r="D18" s="2"/>
      <c r="E18" s="2"/>
      <c r="F18" s="2"/>
      <c r="G18" s="2"/>
      <c r="H18" s="15">
        <f>H15+H12+H8</f>
        <v>2904</v>
      </c>
    </row>
    <row r="19" spans="1:8" ht="15.5" x14ac:dyDescent="0.35">
      <c r="A19" s="1"/>
      <c r="B19" s="1"/>
      <c r="C19" s="1"/>
      <c r="D19" s="1"/>
      <c r="E19" s="1"/>
      <c r="F19" s="1"/>
      <c r="G19" s="1"/>
      <c r="H19" s="3"/>
    </row>
    <row r="20" spans="1:8" ht="15.5" x14ac:dyDescent="0.35">
      <c r="A20" s="1"/>
      <c r="B20" s="1" t="s">
        <v>168</v>
      </c>
      <c r="C20" s="1"/>
      <c r="D20" s="1"/>
      <c r="E20" s="1"/>
      <c r="F20" s="1"/>
      <c r="G20" s="1"/>
      <c r="H20" s="3"/>
    </row>
    <row r="21" spans="1:8" ht="15.5" x14ac:dyDescent="0.35">
      <c r="A21" s="1"/>
      <c r="B21" s="1"/>
      <c r="C21" s="1" t="s">
        <v>16</v>
      </c>
      <c r="D21" s="1"/>
      <c r="E21" s="1"/>
      <c r="F21" s="1"/>
      <c r="G21" s="1"/>
      <c r="H21" s="3"/>
    </row>
    <row r="22" spans="1:8" ht="15.5" x14ac:dyDescent="0.35">
      <c r="A22" s="1"/>
      <c r="B22" s="1"/>
      <c r="C22" s="1"/>
      <c r="D22" s="1">
        <v>3200</v>
      </c>
      <c r="E22" s="1" t="s">
        <v>17</v>
      </c>
      <c r="F22" s="1"/>
      <c r="G22" s="1"/>
      <c r="H22" s="3">
        <v>-4352.71</v>
      </c>
    </row>
    <row r="23" spans="1:8" ht="15.5" x14ac:dyDescent="0.35">
      <c r="A23" s="1"/>
      <c r="B23" s="1"/>
      <c r="C23" s="1"/>
      <c r="D23" s="1">
        <v>3320</v>
      </c>
      <c r="E23" s="1" t="s">
        <v>19</v>
      </c>
      <c r="F23" s="1"/>
      <c r="G23" s="1"/>
      <c r="H23" s="3">
        <v>-60.23</v>
      </c>
    </row>
    <row r="24" spans="1:8" ht="15.5" x14ac:dyDescent="0.35">
      <c r="A24" s="1"/>
      <c r="B24" s="1"/>
      <c r="C24" s="1"/>
      <c r="D24" s="1">
        <v>3330</v>
      </c>
      <c r="E24" s="1" t="s">
        <v>20</v>
      </c>
      <c r="F24" s="1"/>
      <c r="G24" s="1"/>
      <c r="H24" s="3">
        <v>-150</v>
      </c>
    </row>
    <row r="25" spans="1:8" ht="15.5" x14ac:dyDescent="0.35">
      <c r="A25" s="1"/>
      <c r="B25" s="1"/>
      <c r="C25" s="1"/>
      <c r="D25" s="1">
        <v>3380</v>
      </c>
      <c r="E25" s="1" t="s">
        <v>22</v>
      </c>
      <c r="F25" s="1"/>
      <c r="G25" s="1"/>
      <c r="H25" s="3">
        <v>-329.8</v>
      </c>
    </row>
    <row r="26" spans="1:8" ht="15.5" x14ac:dyDescent="0.35">
      <c r="A26" s="1"/>
      <c r="B26" s="1"/>
      <c r="C26" s="1" t="s">
        <v>169</v>
      </c>
      <c r="D26" s="1"/>
      <c r="E26" s="1"/>
      <c r="F26" s="1"/>
      <c r="G26" s="1"/>
      <c r="H26" s="3">
        <f>SUM(H22:H25)</f>
        <v>-4892.74</v>
      </c>
    </row>
    <row r="27" spans="1:8" ht="15.5" x14ac:dyDescent="0.35">
      <c r="A27" s="1"/>
      <c r="B27" s="1"/>
      <c r="C27" s="1"/>
      <c r="D27" s="1"/>
      <c r="E27" s="1"/>
      <c r="F27" s="1"/>
      <c r="G27" s="1"/>
      <c r="H27" s="3"/>
    </row>
    <row r="28" spans="1:8" ht="15.5" x14ac:dyDescent="0.35">
      <c r="A28" s="1"/>
      <c r="B28" s="1"/>
      <c r="C28" s="1" t="s">
        <v>23</v>
      </c>
      <c r="D28" s="1"/>
      <c r="E28" s="1"/>
      <c r="F28" s="1"/>
      <c r="G28" s="1"/>
      <c r="H28" s="3"/>
    </row>
    <row r="29" spans="1:8" ht="15.5" x14ac:dyDescent="0.35">
      <c r="A29" s="1"/>
      <c r="B29" s="1"/>
      <c r="C29" s="1"/>
      <c r="D29" s="1">
        <v>4200</v>
      </c>
      <c r="E29" s="1" t="s">
        <v>17</v>
      </c>
      <c r="F29" s="1"/>
      <c r="G29" s="1"/>
      <c r="H29" s="3">
        <v>-288</v>
      </c>
    </row>
    <row r="30" spans="1:8" ht="15.5" x14ac:dyDescent="0.35">
      <c r="A30" s="1"/>
      <c r="B30" s="1"/>
      <c r="C30" s="1"/>
      <c r="D30" s="1">
        <v>4310</v>
      </c>
      <c r="E30" s="1" t="s">
        <v>18</v>
      </c>
      <c r="F30" s="1"/>
      <c r="G30" s="1"/>
      <c r="H30" s="3">
        <v>0</v>
      </c>
    </row>
    <row r="31" spans="1:8" ht="15.5" x14ac:dyDescent="0.35">
      <c r="A31" s="1"/>
      <c r="B31" s="1"/>
      <c r="C31" s="1"/>
      <c r="D31" s="1">
        <v>4320</v>
      </c>
      <c r="E31" s="1" t="s">
        <v>19</v>
      </c>
      <c r="F31" s="1"/>
      <c r="G31" s="1"/>
      <c r="H31" s="3">
        <v>-41.66</v>
      </c>
    </row>
    <row r="32" spans="1:8" ht="15.5" x14ac:dyDescent="0.35">
      <c r="A32" s="1"/>
      <c r="B32" s="1"/>
      <c r="C32" s="1"/>
      <c r="D32" s="1">
        <v>4330</v>
      </c>
      <c r="E32" s="1" t="s">
        <v>25</v>
      </c>
      <c r="F32" s="1"/>
      <c r="G32" s="1"/>
      <c r="H32" s="3">
        <v>-188</v>
      </c>
    </row>
    <row r="33" spans="1:8" ht="15.5" x14ac:dyDescent="0.35">
      <c r="A33" s="1"/>
      <c r="B33" s="1"/>
      <c r="C33" s="1"/>
      <c r="D33" s="1">
        <v>4340</v>
      </c>
      <c r="E33" s="1" t="s">
        <v>13</v>
      </c>
      <c r="F33" s="1"/>
      <c r="G33" s="1"/>
      <c r="H33" s="3">
        <v>-1281</v>
      </c>
    </row>
    <row r="34" spans="1:8" ht="15.5" x14ac:dyDescent="0.35">
      <c r="A34" s="1"/>
      <c r="B34" s="1"/>
      <c r="C34" s="1"/>
      <c r="D34" s="1">
        <v>4370</v>
      </c>
      <c r="E34" s="1" t="s">
        <v>28</v>
      </c>
      <c r="F34" s="1"/>
      <c r="G34" s="1"/>
      <c r="H34" s="3">
        <v>-449</v>
      </c>
    </row>
    <row r="35" spans="1:8" ht="15.5" x14ac:dyDescent="0.35">
      <c r="A35" s="1"/>
      <c r="B35" s="1"/>
      <c r="C35" s="1" t="s">
        <v>170</v>
      </c>
      <c r="D35" s="1"/>
      <c r="E35" s="1"/>
      <c r="F35" s="1"/>
      <c r="G35" s="1"/>
      <c r="H35" s="3">
        <f>SUM(H29:H34)</f>
        <v>-2247.66</v>
      </c>
    </row>
    <row r="36" spans="1:8" ht="15.5" x14ac:dyDescent="0.35">
      <c r="A36" s="1"/>
      <c r="B36" s="1"/>
      <c r="C36" s="1"/>
      <c r="D36" s="1"/>
      <c r="E36" s="1"/>
      <c r="F36" s="1"/>
      <c r="G36" s="1"/>
      <c r="H36" s="3"/>
    </row>
    <row r="37" spans="1:8" ht="15.5" x14ac:dyDescent="0.35">
      <c r="A37" s="1"/>
      <c r="B37" s="1"/>
      <c r="C37" s="1" t="s">
        <v>30</v>
      </c>
      <c r="D37" s="1"/>
      <c r="E37" s="1"/>
      <c r="F37" s="1"/>
      <c r="G37" s="1"/>
      <c r="H37" s="3"/>
    </row>
    <row r="38" spans="1:8" ht="15.5" x14ac:dyDescent="0.35">
      <c r="A38" s="1"/>
      <c r="B38" s="1"/>
      <c r="C38" s="1"/>
      <c r="D38" s="1">
        <v>5320</v>
      </c>
      <c r="E38" s="1" t="s">
        <v>19</v>
      </c>
      <c r="F38" s="1"/>
      <c r="G38" s="1"/>
      <c r="H38" s="3">
        <v>-39.54</v>
      </c>
    </row>
    <row r="39" spans="1:8" ht="15.5" x14ac:dyDescent="0.35">
      <c r="A39" s="1"/>
      <c r="B39" s="1"/>
      <c r="C39" s="1"/>
      <c r="D39" s="1">
        <v>5350</v>
      </c>
      <c r="E39" s="1" t="s">
        <v>31</v>
      </c>
      <c r="F39" s="1"/>
      <c r="G39" s="1"/>
      <c r="H39" s="3">
        <v>-423</v>
      </c>
    </row>
    <row r="40" spans="1:8" ht="15.5" x14ac:dyDescent="0.35">
      <c r="A40" s="1"/>
      <c r="B40" s="1"/>
      <c r="C40" s="1" t="s">
        <v>171</v>
      </c>
      <c r="D40" s="1"/>
      <c r="E40" s="1"/>
      <c r="F40" s="1"/>
      <c r="G40" s="1"/>
      <c r="H40" s="3">
        <f>SUM(H38:H39)</f>
        <v>-462.54</v>
      </c>
    </row>
    <row r="41" spans="1:8" ht="15.5" x14ac:dyDescent="0.35">
      <c r="A41" s="1"/>
      <c r="B41" s="1"/>
      <c r="C41" s="1"/>
      <c r="D41" s="1"/>
      <c r="E41" s="1"/>
      <c r="F41" s="1"/>
      <c r="G41" s="1"/>
      <c r="H41" s="3"/>
    </row>
    <row r="42" spans="1:8" ht="15.5" x14ac:dyDescent="0.35">
      <c r="A42" s="1"/>
      <c r="B42" s="1" t="s">
        <v>172</v>
      </c>
      <c r="C42" s="2"/>
      <c r="D42" s="2"/>
      <c r="E42" s="2"/>
      <c r="F42" s="2"/>
      <c r="G42" s="2"/>
      <c r="H42" s="3">
        <f>H40+H35+H26</f>
        <v>-7602.94</v>
      </c>
    </row>
    <row r="43" spans="1:8" ht="15.5" x14ac:dyDescent="0.35">
      <c r="A43" s="1"/>
      <c r="B43" s="1"/>
      <c r="C43" s="1"/>
      <c r="D43" s="1"/>
      <c r="E43" s="1"/>
      <c r="F43" s="1"/>
      <c r="G43" s="1"/>
      <c r="H43" s="3"/>
    </row>
    <row r="44" spans="1:8" ht="15.5" x14ac:dyDescent="0.35">
      <c r="A44" s="10" t="s">
        <v>173</v>
      </c>
      <c r="B44" s="10"/>
      <c r="C44" s="10"/>
      <c r="D44" s="10"/>
      <c r="E44" s="10"/>
      <c r="F44" s="10"/>
      <c r="G44" s="10"/>
      <c r="H44" s="20">
        <f>H42+H18</f>
        <v>-4698.9399999999996</v>
      </c>
    </row>
    <row r="45" spans="1:8" ht="15.5" x14ac:dyDescent="0.35">
      <c r="A45" s="1"/>
      <c r="B45" s="1"/>
      <c r="C45" s="1"/>
      <c r="D45" s="1"/>
      <c r="E45" s="1"/>
      <c r="F45" s="1"/>
      <c r="G45" s="1"/>
      <c r="H45" s="3"/>
    </row>
    <row r="46" spans="1:8" ht="15.5" x14ac:dyDescent="0.35">
      <c r="A46" s="2" t="s">
        <v>174</v>
      </c>
      <c r="B46" s="1"/>
      <c r="C46" s="1"/>
      <c r="D46" s="1"/>
      <c r="E46" s="1"/>
      <c r="F46" s="1"/>
      <c r="G46" s="1"/>
      <c r="H46" s="3"/>
    </row>
    <row r="47" spans="1:8" ht="15.5" x14ac:dyDescent="0.35">
      <c r="A47" s="2"/>
      <c r="B47" s="1"/>
      <c r="C47" s="1" t="s">
        <v>175</v>
      </c>
      <c r="D47" s="1"/>
      <c r="E47" s="1"/>
      <c r="F47" s="1"/>
      <c r="G47" s="1"/>
      <c r="H47" s="3"/>
    </row>
    <row r="48" spans="1:8" ht="15.5" x14ac:dyDescent="0.35">
      <c r="A48" s="1"/>
      <c r="B48" s="1"/>
      <c r="C48" s="1"/>
      <c r="D48" s="1">
        <v>6210</v>
      </c>
      <c r="E48" s="1" t="s">
        <v>176</v>
      </c>
      <c r="F48" s="1"/>
      <c r="G48" s="1"/>
      <c r="H48" s="3">
        <v>0</v>
      </c>
    </row>
    <row r="49" spans="1:8" ht="15.5" x14ac:dyDescent="0.35">
      <c r="A49" s="1"/>
      <c r="B49" s="1"/>
      <c r="C49" s="1" t="s">
        <v>177</v>
      </c>
      <c r="D49" s="1"/>
      <c r="E49" s="1"/>
      <c r="F49" s="1"/>
      <c r="G49" s="1"/>
      <c r="H49" s="3">
        <v>0</v>
      </c>
    </row>
    <row r="50" spans="1:8" ht="15.5" x14ac:dyDescent="0.35">
      <c r="A50" s="1"/>
      <c r="B50" s="1"/>
      <c r="C50" s="1"/>
      <c r="D50" s="1"/>
      <c r="E50" s="1"/>
      <c r="F50" s="1"/>
      <c r="G50" s="1"/>
      <c r="H50" s="3"/>
    </row>
    <row r="51" spans="1:8" ht="15.5" x14ac:dyDescent="0.35">
      <c r="A51" s="1"/>
      <c r="B51" s="1"/>
      <c r="C51" s="1" t="s">
        <v>178</v>
      </c>
      <c r="D51" s="1"/>
      <c r="E51" s="1"/>
      <c r="F51" s="1"/>
      <c r="G51" s="1"/>
      <c r="H51" s="3"/>
    </row>
    <row r="52" spans="1:8" ht="15.5" x14ac:dyDescent="0.35">
      <c r="A52" s="1"/>
      <c r="B52" s="1"/>
      <c r="C52" s="1" t="s">
        <v>179</v>
      </c>
      <c r="D52" s="1"/>
      <c r="E52" s="1"/>
      <c r="F52" s="1"/>
      <c r="G52" s="1"/>
      <c r="H52" s="15">
        <v>0</v>
      </c>
    </row>
    <row r="53" spans="1:8" ht="15.5" x14ac:dyDescent="0.35">
      <c r="A53" s="1"/>
      <c r="B53" s="1"/>
      <c r="C53" s="1"/>
      <c r="D53" s="1"/>
      <c r="E53" s="1"/>
      <c r="F53" s="1"/>
      <c r="G53" s="1"/>
      <c r="H53" s="3"/>
    </row>
    <row r="54" spans="1:8" ht="15.5" x14ac:dyDescent="0.35">
      <c r="A54" s="1"/>
      <c r="B54" s="1"/>
      <c r="C54" s="1"/>
      <c r="D54" s="1"/>
      <c r="E54" s="1"/>
      <c r="F54" s="1"/>
      <c r="G54" s="1"/>
      <c r="H54" s="3"/>
    </row>
    <row r="55" spans="1:8" ht="15.5" x14ac:dyDescent="0.35">
      <c r="A55" s="10" t="s">
        <v>180</v>
      </c>
      <c r="B55" s="10"/>
      <c r="C55" s="10"/>
      <c r="D55" s="10"/>
      <c r="E55" s="10"/>
      <c r="F55" s="10"/>
      <c r="G55" s="10"/>
      <c r="H55" s="21">
        <f>H52+H49</f>
        <v>0</v>
      </c>
    </row>
    <row r="56" spans="1:8" ht="15.5" x14ac:dyDescent="0.35">
      <c r="A56" s="1"/>
      <c r="B56" s="1"/>
      <c r="C56" s="1"/>
      <c r="D56" s="1"/>
      <c r="E56" s="1"/>
      <c r="F56" s="1"/>
      <c r="G56" s="1"/>
      <c r="H56" s="3"/>
    </row>
    <row r="57" spans="1:8" ht="15.5" x14ac:dyDescent="0.35">
      <c r="A57" s="1"/>
      <c r="B57" s="1"/>
      <c r="C57" s="1"/>
      <c r="D57" s="1"/>
      <c r="E57" s="1"/>
      <c r="F57" s="1"/>
      <c r="G57" s="1"/>
      <c r="H57" s="3"/>
    </row>
    <row r="58" spans="1:8" ht="15.5" x14ac:dyDescent="0.35">
      <c r="A58" s="2" t="s">
        <v>181</v>
      </c>
      <c r="B58" s="1"/>
      <c r="C58" s="1"/>
      <c r="D58" s="1"/>
      <c r="E58" s="1"/>
      <c r="F58" s="1"/>
      <c r="G58" s="1"/>
      <c r="H58" s="3"/>
    </row>
    <row r="59" spans="1:8" ht="15.5" x14ac:dyDescent="0.35">
      <c r="A59" s="1"/>
      <c r="B59" s="1"/>
      <c r="C59" s="1"/>
      <c r="D59" s="1"/>
      <c r="E59" s="1"/>
      <c r="F59" s="1"/>
      <c r="G59" s="1"/>
      <c r="H59" s="3"/>
    </row>
    <row r="60" spans="1:8" ht="15.5" x14ac:dyDescent="0.35">
      <c r="A60" s="1"/>
      <c r="B60" s="1" t="s">
        <v>182</v>
      </c>
      <c r="C60" s="1"/>
      <c r="D60" s="1"/>
      <c r="E60" s="1"/>
      <c r="F60" s="1"/>
      <c r="G60" s="1"/>
      <c r="H60" s="3"/>
    </row>
    <row r="61" spans="1:8" ht="15.5" x14ac:dyDescent="0.35">
      <c r="A61" s="1"/>
      <c r="B61" s="1"/>
      <c r="C61" s="1"/>
      <c r="D61" s="1">
        <v>8000</v>
      </c>
      <c r="E61" s="1" t="s">
        <v>183</v>
      </c>
      <c r="F61" s="1"/>
      <c r="G61" s="1"/>
      <c r="H61" s="28">
        <v>3080</v>
      </c>
    </row>
    <row r="62" spans="1:8" ht="15.5" x14ac:dyDescent="0.35">
      <c r="A62" s="1"/>
      <c r="B62" s="1"/>
      <c r="C62" s="1"/>
      <c r="D62" s="1">
        <v>8100</v>
      </c>
      <c r="E62" s="1" t="s">
        <v>184</v>
      </c>
      <c r="F62" s="1"/>
      <c r="G62" s="1"/>
      <c r="H62" s="28">
        <v>288.5</v>
      </c>
    </row>
    <row r="63" spans="1:8" ht="15.5" x14ac:dyDescent="0.35">
      <c r="A63" s="1"/>
      <c r="B63" s="2" t="s">
        <v>185</v>
      </c>
      <c r="C63" s="2"/>
      <c r="D63" s="2"/>
      <c r="E63" s="2"/>
      <c r="F63" s="2"/>
      <c r="G63" s="2"/>
      <c r="H63" s="22">
        <f>H62+H61</f>
        <v>3368.5</v>
      </c>
    </row>
    <row r="64" spans="1:8" ht="15.5" x14ac:dyDescent="0.35">
      <c r="A64" s="1"/>
      <c r="B64" s="1"/>
      <c r="C64" s="1"/>
      <c r="D64" s="1"/>
      <c r="E64" s="1"/>
      <c r="F64" s="1"/>
      <c r="G64" s="1"/>
      <c r="H64" s="3"/>
    </row>
    <row r="65" spans="1:8" ht="15.5" x14ac:dyDescent="0.35">
      <c r="A65" s="1"/>
      <c r="B65" s="1"/>
      <c r="C65" s="1"/>
      <c r="D65" s="1"/>
      <c r="E65" s="1"/>
      <c r="F65" s="1"/>
      <c r="G65" s="1"/>
      <c r="H65" s="3"/>
    </row>
    <row r="66" spans="1:8" ht="15.5" x14ac:dyDescent="0.35">
      <c r="A66" s="1"/>
      <c r="B66" s="1" t="s">
        <v>39</v>
      </c>
      <c r="C66" s="1"/>
      <c r="D66" s="1"/>
      <c r="E66" s="1"/>
      <c r="F66" s="1"/>
      <c r="G66" s="1"/>
      <c r="H66" s="3"/>
    </row>
    <row r="67" spans="1:8" ht="15.5" x14ac:dyDescent="0.35">
      <c r="A67" s="1"/>
      <c r="B67" s="1"/>
      <c r="C67" s="1"/>
      <c r="D67" s="1">
        <v>8151</v>
      </c>
      <c r="E67" s="1" t="s">
        <v>40</v>
      </c>
      <c r="F67" s="1"/>
      <c r="G67" s="1"/>
      <c r="H67" s="3">
        <v>-172.5</v>
      </c>
    </row>
    <row r="68" spans="1:8" ht="15.5" x14ac:dyDescent="0.35">
      <c r="A68" s="1"/>
      <c r="B68" s="2" t="s">
        <v>186</v>
      </c>
      <c r="C68" s="2"/>
      <c r="D68" s="2"/>
      <c r="E68" s="2"/>
      <c r="F68" s="2"/>
      <c r="G68" s="2"/>
      <c r="H68" s="22">
        <f>H67</f>
        <v>-172.5</v>
      </c>
    </row>
    <row r="69" spans="1:8" ht="15.5" x14ac:dyDescent="0.35">
      <c r="A69" s="1"/>
      <c r="B69" s="1"/>
      <c r="C69" s="1"/>
      <c r="D69" s="1"/>
      <c r="E69" s="1"/>
      <c r="F69" s="1"/>
      <c r="G69" s="1"/>
      <c r="H69" s="3"/>
    </row>
    <row r="70" spans="1:8" ht="15.5" x14ac:dyDescent="0.35">
      <c r="A70" s="10" t="s">
        <v>187</v>
      </c>
      <c r="B70" s="10"/>
      <c r="C70" s="10"/>
      <c r="D70" s="10"/>
      <c r="E70" s="10"/>
      <c r="F70" s="10"/>
      <c r="G70" s="10"/>
      <c r="H70" s="20">
        <f>H68+H63</f>
        <v>3196</v>
      </c>
    </row>
    <row r="71" spans="1:8" ht="15.5" x14ac:dyDescent="0.35">
      <c r="A71" s="1"/>
      <c r="B71" s="1"/>
      <c r="C71" s="1"/>
      <c r="D71" s="1"/>
      <c r="E71" s="1"/>
      <c r="F71" s="1"/>
      <c r="G71" s="1"/>
      <c r="H71" s="3"/>
    </row>
    <row r="72" spans="1:8" ht="16" thickBot="1" x14ac:dyDescent="0.4">
      <c r="A72" s="1"/>
      <c r="B72" s="1"/>
      <c r="C72" s="1"/>
      <c r="D72" s="1"/>
      <c r="E72" s="1"/>
      <c r="F72" s="1"/>
      <c r="G72" s="1"/>
      <c r="H72" s="3"/>
    </row>
    <row r="73" spans="1:8" ht="16" thickTop="1" x14ac:dyDescent="0.35">
      <c r="A73" s="10" t="s">
        <v>188</v>
      </c>
      <c r="B73" s="10"/>
      <c r="C73" s="10"/>
      <c r="D73" s="10"/>
      <c r="E73" s="10"/>
      <c r="F73" s="10"/>
      <c r="G73" s="10"/>
      <c r="H73" s="23">
        <f>H70+H55+H44</f>
        <v>-1502.9399999999996</v>
      </c>
    </row>
    <row r="74" spans="1:8" ht="15.5" x14ac:dyDescent="0.35">
      <c r="A74" s="1"/>
      <c r="B74" s="1"/>
      <c r="C74" s="1"/>
      <c r="D74" s="1"/>
      <c r="E74" s="1"/>
      <c r="F74" s="1"/>
      <c r="G74" s="1"/>
      <c r="H74" s="3"/>
    </row>
    <row r="75" spans="1:8" ht="15.5" x14ac:dyDescent="0.35">
      <c r="A75" s="1"/>
      <c r="B75" s="1"/>
      <c r="C75" s="1"/>
      <c r="D75" s="1"/>
      <c r="E75" s="1"/>
      <c r="F75" s="1"/>
      <c r="G75" s="1"/>
      <c r="H75" s="3"/>
    </row>
    <row r="76" spans="1:8" ht="15.5" x14ac:dyDescent="0.35">
      <c r="A76" s="1" t="s">
        <v>189</v>
      </c>
      <c r="B76" s="1" t="s">
        <v>190</v>
      </c>
      <c r="C76" s="1" t="s">
        <v>191</v>
      </c>
      <c r="D76" s="1" t="s">
        <v>192</v>
      </c>
      <c r="E76" s="3"/>
      <c r="F76" s="1"/>
      <c r="G76" s="1"/>
      <c r="H76" s="3"/>
    </row>
    <row r="77" spans="1:8" ht="15.5" x14ac:dyDescent="0.35">
      <c r="A77" s="1"/>
      <c r="B77" s="1"/>
      <c r="C77" s="1"/>
      <c r="D77" s="1"/>
      <c r="E77" s="3"/>
      <c r="F77" s="1"/>
      <c r="G77" s="1"/>
      <c r="H77" s="3"/>
    </row>
    <row r="78" spans="1:8" ht="15.5" x14ac:dyDescent="0.35">
      <c r="A78" s="1"/>
      <c r="B78" s="1"/>
      <c r="C78" s="1"/>
      <c r="D78" s="1"/>
      <c r="E78" s="3"/>
      <c r="F78" s="1"/>
      <c r="G78" s="1"/>
      <c r="H78" s="3"/>
    </row>
    <row r="79" spans="1:8" ht="15.5" x14ac:dyDescent="0.35">
      <c r="A79" s="1"/>
      <c r="B79" s="1"/>
      <c r="C79" s="1"/>
      <c r="D79" s="1"/>
      <c r="E79" s="3"/>
      <c r="F79" s="1"/>
      <c r="G79" s="1"/>
      <c r="H79" s="1"/>
    </row>
    <row r="80" spans="1:8" ht="15.5" x14ac:dyDescent="0.35">
      <c r="A80" s="1" t="s">
        <v>193</v>
      </c>
      <c r="B80" s="1"/>
      <c r="C80" s="1"/>
      <c r="D80" s="1"/>
      <c r="E80" s="1"/>
      <c r="F80" s="1"/>
      <c r="G80" s="3" t="s">
        <v>196</v>
      </c>
      <c r="H80" s="1"/>
    </row>
    <row r="81" spans="1:8" ht="15.5" x14ac:dyDescent="0.35">
      <c r="A81" s="1"/>
      <c r="B81" s="1"/>
      <c r="C81" s="1"/>
      <c r="D81" s="1"/>
      <c r="E81" s="1"/>
      <c r="F81" s="1"/>
      <c r="G81" s="3"/>
      <c r="H81" s="1"/>
    </row>
    <row r="82" spans="1:8" ht="15.5" x14ac:dyDescent="0.35">
      <c r="A82" s="1"/>
      <c r="B82" s="1"/>
      <c r="C82" s="1"/>
      <c r="D82" s="1"/>
      <c r="E82" s="1"/>
      <c r="F82" s="1"/>
      <c r="G82" s="3"/>
      <c r="H82" s="1"/>
    </row>
    <row r="83" spans="1:8" ht="15.5" x14ac:dyDescent="0.35">
      <c r="A83" s="1"/>
      <c r="B83" s="1"/>
      <c r="C83" s="1"/>
      <c r="D83" s="1"/>
      <c r="E83" s="1"/>
      <c r="F83" s="1"/>
      <c r="G83" s="3"/>
      <c r="H83" s="1"/>
    </row>
    <row r="84" spans="1:8" ht="15.5" x14ac:dyDescent="0.35">
      <c r="A84" s="1"/>
      <c r="B84" s="1"/>
      <c r="C84" s="1"/>
      <c r="D84" s="1"/>
      <c r="E84" s="1"/>
      <c r="F84" s="1"/>
      <c r="G84" s="3"/>
      <c r="H84" s="1"/>
    </row>
    <row r="85" spans="1:8" ht="15.5" x14ac:dyDescent="0.35">
      <c r="A85" s="1" t="s">
        <v>195</v>
      </c>
      <c r="B85" s="1"/>
      <c r="C85" s="1"/>
      <c r="D85" s="1"/>
      <c r="E85" s="1"/>
      <c r="F85" s="1"/>
      <c r="G85" s="3" t="s">
        <v>302</v>
      </c>
      <c r="H85" s="1"/>
    </row>
    <row r="86" spans="1:8" ht="15.5" x14ac:dyDescent="0.35">
      <c r="A86" s="1"/>
      <c r="B86" s="1"/>
      <c r="C86" s="1"/>
      <c r="D86" s="1"/>
      <c r="E86" s="1"/>
      <c r="F86" s="1"/>
      <c r="G86" s="3"/>
      <c r="H86" s="1"/>
    </row>
    <row r="87" spans="1:8" ht="15.5" x14ac:dyDescent="0.35">
      <c r="A87" s="1"/>
      <c r="B87" s="1"/>
      <c r="C87" s="1"/>
      <c r="D87" s="1"/>
      <c r="E87" s="1"/>
      <c r="F87" s="1"/>
      <c r="G87" s="3"/>
      <c r="H87" s="1"/>
    </row>
    <row r="88" spans="1:8" ht="15.5" x14ac:dyDescent="0.35">
      <c r="A88" s="1"/>
      <c r="B88" s="1"/>
      <c r="C88" s="1"/>
      <c r="D88" s="1"/>
      <c r="E88" s="1"/>
      <c r="F88" s="1"/>
      <c r="G88" s="3"/>
      <c r="H88" s="1"/>
    </row>
    <row r="89" spans="1:8" ht="15.5" x14ac:dyDescent="0.35">
      <c r="A89" s="1"/>
      <c r="B89" s="1"/>
      <c r="C89" s="1"/>
      <c r="D89" s="1"/>
      <c r="E89" s="1"/>
      <c r="F89" s="1"/>
      <c r="G89" s="3"/>
      <c r="H89" s="1"/>
    </row>
    <row r="90" spans="1:8" ht="15.5" x14ac:dyDescent="0.35">
      <c r="A90" s="1" t="s">
        <v>303</v>
      </c>
      <c r="B90" s="1"/>
      <c r="C90" s="1"/>
      <c r="D90" s="1"/>
      <c r="E90" s="1"/>
      <c r="F90" s="1"/>
      <c r="G90" s="3" t="s">
        <v>304</v>
      </c>
      <c r="H90" s="1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FCF92B-DA63-44A6-91A9-C6EFF87AC880}">
  <dimension ref="A1:E46"/>
  <sheetViews>
    <sheetView topLeftCell="A4" workbookViewId="0">
      <selection activeCell="F24" sqref="F24"/>
    </sheetView>
  </sheetViews>
  <sheetFormatPr defaultRowHeight="12.5" x14ac:dyDescent="0.25"/>
  <cols>
    <col min="4" max="4" width="43.453125" customWidth="1"/>
    <col min="5" max="5" width="13.1796875" bestFit="1" customWidth="1"/>
  </cols>
  <sheetData>
    <row r="1" spans="1:5" ht="15.5" x14ac:dyDescent="0.35">
      <c r="A1" s="1" t="s">
        <v>41</v>
      </c>
      <c r="B1" s="1"/>
      <c r="C1" s="1"/>
      <c r="D1" s="1"/>
      <c r="E1" s="3"/>
    </row>
    <row r="2" spans="1:5" ht="15.5" x14ac:dyDescent="0.35">
      <c r="A2" s="1" t="s">
        <v>406</v>
      </c>
      <c r="B2" s="1"/>
      <c r="C2" s="1"/>
      <c r="D2" s="1"/>
      <c r="E2" s="3"/>
    </row>
    <row r="3" spans="1:5" ht="15.5" x14ac:dyDescent="0.35">
      <c r="A3" s="1"/>
      <c r="B3" s="1"/>
      <c r="C3" s="1"/>
      <c r="D3" s="1"/>
      <c r="E3" s="3"/>
    </row>
    <row r="4" spans="1:5" ht="15.5" x14ac:dyDescent="0.35">
      <c r="A4" s="2" t="s">
        <v>199</v>
      </c>
      <c r="B4" s="1"/>
      <c r="C4" s="1"/>
      <c r="D4" s="1"/>
      <c r="E4" s="3"/>
    </row>
    <row r="5" spans="1:5" ht="15.5" x14ac:dyDescent="0.35">
      <c r="A5" s="1"/>
      <c r="B5" s="1"/>
      <c r="C5" s="1"/>
      <c r="D5" s="1"/>
      <c r="E5" s="3"/>
    </row>
    <row r="6" spans="1:5" ht="15.5" x14ac:dyDescent="0.35">
      <c r="A6" s="1"/>
      <c r="B6" s="1" t="s">
        <v>200</v>
      </c>
      <c r="C6" s="1"/>
      <c r="D6" s="14"/>
      <c r="E6" s="3"/>
    </row>
    <row r="7" spans="1:5" ht="15.5" x14ac:dyDescent="0.35">
      <c r="A7" s="1"/>
      <c r="B7" s="1"/>
      <c r="C7" s="1" t="s">
        <v>201</v>
      </c>
      <c r="D7" s="1"/>
      <c r="E7" s="15"/>
    </row>
    <row r="8" spans="1:5" ht="15.5" x14ac:dyDescent="0.35">
      <c r="A8" s="1"/>
      <c r="B8" s="1"/>
      <c r="C8" s="1" t="s">
        <v>202</v>
      </c>
      <c r="D8" s="1"/>
      <c r="E8" s="15">
        <f>E7</f>
        <v>0</v>
      </c>
    </row>
    <row r="9" spans="1:5" ht="15.5" x14ac:dyDescent="0.35">
      <c r="A9" s="1"/>
      <c r="B9" s="1"/>
      <c r="C9" s="1"/>
      <c r="D9" s="1"/>
      <c r="E9" s="3"/>
    </row>
    <row r="10" spans="1:5" ht="15.5" x14ac:dyDescent="0.35">
      <c r="A10" s="1"/>
      <c r="B10" s="1"/>
      <c r="C10" s="1"/>
      <c r="D10" s="1"/>
      <c r="E10" s="3"/>
    </row>
    <row r="11" spans="1:5" ht="15.5" x14ac:dyDescent="0.35">
      <c r="A11" s="1"/>
      <c r="B11" s="1"/>
      <c r="C11" s="1" t="s">
        <v>203</v>
      </c>
      <c r="D11" s="1"/>
      <c r="E11" s="3"/>
    </row>
    <row r="12" spans="1:5" ht="15.5" x14ac:dyDescent="0.35">
      <c r="A12" s="1"/>
      <c r="B12" s="1"/>
      <c r="C12" s="1"/>
      <c r="D12" s="1" t="s">
        <v>204</v>
      </c>
      <c r="E12" s="28">
        <v>482.45</v>
      </c>
    </row>
    <row r="13" spans="1:5" ht="15.5" x14ac:dyDescent="0.35">
      <c r="A13" s="1"/>
      <c r="B13" s="1"/>
      <c r="C13" s="1"/>
      <c r="D13" s="1" t="s">
        <v>205</v>
      </c>
      <c r="E13" s="16">
        <v>4534.32</v>
      </c>
    </row>
    <row r="14" spans="1:5" ht="15.5" x14ac:dyDescent="0.35">
      <c r="A14" s="1"/>
      <c r="B14" s="1"/>
      <c r="C14" s="1" t="s">
        <v>206</v>
      </c>
      <c r="D14" s="1"/>
      <c r="E14" s="3">
        <f>E13+E12</f>
        <v>5016.7699999999995</v>
      </c>
    </row>
    <row r="15" spans="1:5" ht="15.5" x14ac:dyDescent="0.35">
      <c r="A15" s="1"/>
      <c r="B15" s="1"/>
      <c r="C15" s="1"/>
      <c r="D15" s="1"/>
      <c r="E15" s="3"/>
    </row>
    <row r="16" spans="1:5" ht="15.5" x14ac:dyDescent="0.35">
      <c r="A16" s="1"/>
      <c r="B16" s="1" t="s">
        <v>207</v>
      </c>
      <c r="C16" s="1"/>
      <c r="D16" s="1"/>
      <c r="E16" s="3">
        <f>E14+E8</f>
        <v>5016.7699999999995</v>
      </c>
    </row>
    <row r="17" spans="1:5" ht="15.5" x14ac:dyDescent="0.35">
      <c r="A17" s="1"/>
      <c r="B17" s="1"/>
      <c r="C17" s="1"/>
      <c r="D17" s="1"/>
      <c r="E17" s="3"/>
    </row>
    <row r="18" spans="1:5" ht="18.5" x14ac:dyDescent="0.65">
      <c r="A18" s="10" t="s">
        <v>208</v>
      </c>
      <c r="B18" s="10"/>
      <c r="C18" s="10"/>
      <c r="D18" s="10"/>
      <c r="E18" s="17">
        <f>E16</f>
        <v>5016.7699999999995</v>
      </c>
    </row>
    <row r="19" spans="1:5" ht="15.5" x14ac:dyDescent="0.35">
      <c r="A19" s="1"/>
      <c r="B19" s="1"/>
      <c r="C19" s="1"/>
      <c r="D19" s="1"/>
      <c r="E19" s="3"/>
    </row>
    <row r="20" spans="1:5" ht="15.5" x14ac:dyDescent="0.35">
      <c r="A20" s="1"/>
      <c r="B20" s="1"/>
      <c r="C20" s="1"/>
      <c r="D20" s="1"/>
      <c r="E20" s="3"/>
    </row>
    <row r="21" spans="1:5" ht="15.5" x14ac:dyDescent="0.35">
      <c r="A21" s="2" t="s">
        <v>209</v>
      </c>
      <c r="B21" s="1"/>
      <c r="C21" s="1"/>
      <c r="D21" s="1"/>
      <c r="E21" s="3"/>
    </row>
    <row r="22" spans="1:5" ht="15.5" x14ac:dyDescent="0.35">
      <c r="A22" s="1"/>
      <c r="B22" s="1"/>
      <c r="C22" s="1"/>
      <c r="D22" s="1"/>
      <c r="E22" s="3"/>
    </row>
    <row r="23" spans="1:5" ht="15.5" x14ac:dyDescent="0.35">
      <c r="A23" s="1"/>
      <c r="B23" s="1" t="s">
        <v>210</v>
      </c>
      <c r="C23" s="1"/>
      <c r="D23" s="1"/>
      <c r="E23" s="3"/>
    </row>
    <row r="24" spans="1:5" ht="15.5" x14ac:dyDescent="0.35">
      <c r="A24" s="1"/>
      <c r="B24" s="1"/>
      <c r="C24" s="1"/>
      <c r="D24" s="1" t="s">
        <v>211</v>
      </c>
      <c r="E24" s="28">
        <v>6426.68</v>
      </c>
    </row>
    <row r="25" spans="1:5" ht="15.5" x14ac:dyDescent="0.35">
      <c r="A25" s="1"/>
      <c r="B25" s="1" t="s">
        <v>212</v>
      </c>
      <c r="C25" s="1"/>
      <c r="D25" s="1"/>
      <c r="E25" s="3">
        <f>E24</f>
        <v>6426.68</v>
      </c>
    </row>
    <row r="26" spans="1:5" ht="15.5" x14ac:dyDescent="0.35">
      <c r="A26" s="1"/>
      <c r="B26" s="1"/>
      <c r="C26" s="1"/>
      <c r="D26" s="1"/>
      <c r="E26" s="3"/>
    </row>
    <row r="27" spans="1:5" ht="15.5" x14ac:dyDescent="0.35">
      <c r="A27" s="1"/>
      <c r="B27" s="1"/>
      <c r="C27" s="1"/>
      <c r="D27" s="1" t="s">
        <v>213</v>
      </c>
      <c r="E27" s="3">
        <v>-1409.91</v>
      </c>
    </row>
    <row r="28" spans="1:5" ht="15.5" x14ac:dyDescent="0.35">
      <c r="A28" s="1"/>
      <c r="B28" s="1"/>
      <c r="C28" s="1"/>
      <c r="D28" s="1"/>
      <c r="E28" s="3"/>
    </row>
    <row r="29" spans="1:5" ht="18.5" x14ac:dyDescent="0.65">
      <c r="A29" s="10" t="s">
        <v>214</v>
      </c>
      <c r="B29" s="10"/>
      <c r="C29" s="10"/>
      <c r="D29" s="10"/>
      <c r="E29" s="17">
        <f>E27+E25</f>
        <v>5016.7700000000004</v>
      </c>
    </row>
    <row r="30" spans="1:5" ht="15.5" x14ac:dyDescent="0.35">
      <c r="A30" s="2"/>
      <c r="B30" s="2"/>
      <c r="C30" s="2"/>
      <c r="D30" s="2"/>
      <c r="E30" s="4"/>
    </row>
    <row r="31" spans="1:5" ht="15.5" x14ac:dyDescent="0.35">
      <c r="A31" s="1"/>
      <c r="B31" s="1"/>
      <c r="C31" s="1"/>
      <c r="D31" s="1"/>
      <c r="E31" s="3"/>
    </row>
    <row r="32" spans="1:5" ht="15.5" x14ac:dyDescent="0.35">
      <c r="A32" s="1" t="s">
        <v>215</v>
      </c>
      <c r="B32" s="1" t="s">
        <v>190</v>
      </c>
      <c r="C32" s="1" t="s">
        <v>191</v>
      </c>
      <c r="D32" s="1" t="s">
        <v>192</v>
      </c>
      <c r="E32" s="3"/>
    </row>
    <row r="33" spans="1:5" ht="15.5" x14ac:dyDescent="0.35">
      <c r="A33" s="1"/>
      <c r="B33" s="1"/>
      <c r="C33" s="1"/>
      <c r="D33" s="1"/>
      <c r="E33" s="3"/>
    </row>
    <row r="34" spans="1:5" ht="15.5" x14ac:dyDescent="0.35">
      <c r="A34" s="1"/>
      <c r="B34" s="1"/>
      <c r="C34" s="1"/>
      <c r="D34" s="1"/>
      <c r="E34" s="3"/>
    </row>
    <row r="35" spans="1:5" ht="15.5" x14ac:dyDescent="0.35">
      <c r="A35" s="1"/>
      <c r="B35" s="1"/>
      <c r="C35" s="1"/>
      <c r="D35" s="1"/>
      <c r="E35" s="3"/>
    </row>
    <row r="36" spans="1:5" ht="15.5" x14ac:dyDescent="0.35">
      <c r="A36" s="1" t="s">
        <v>193</v>
      </c>
      <c r="B36" s="1"/>
      <c r="C36" s="1"/>
      <c r="D36" s="1"/>
      <c r="E36" s="3" t="s">
        <v>196</v>
      </c>
    </row>
    <row r="37" spans="1:5" ht="15.5" x14ac:dyDescent="0.35">
      <c r="A37" s="1"/>
      <c r="B37" s="1"/>
      <c r="C37" s="1"/>
      <c r="D37" s="1"/>
      <c r="E37" s="1"/>
    </row>
    <row r="38" spans="1:5" ht="15.5" x14ac:dyDescent="0.35">
      <c r="A38" s="1"/>
      <c r="B38" s="1"/>
      <c r="C38" s="1"/>
      <c r="D38" s="1"/>
      <c r="E38" s="1"/>
    </row>
    <row r="39" spans="1:5" ht="15.5" x14ac:dyDescent="0.35">
      <c r="A39" s="1"/>
      <c r="B39" s="1"/>
      <c r="C39" s="1"/>
      <c r="D39" s="1"/>
      <c r="E39" s="1"/>
    </row>
    <row r="40" spans="1:5" ht="15.5" x14ac:dyDescent="0.35">
      <c r="A40" s="1"/>
      <c r="B40" s="1"/>
      <c r="C40" s="1"/>
      <c r="D40" s="1"/>
      <c r="E40" s="1"/>
    </row>
    <row r="41" spans="1:5" ht="15.5" x14ac:dyDescent="0.35">
      <c r="A41" s="1" t="s">
        <v>195</v>
      </c>
      <c r="B41" s="1"/>
      <c r="C41" s="1"/>
      <c r="D41" s="1"/>
      <c r="E41" s="3" t="s">
        <v>302</v>
      </c>
    </row>
    <row r="42" spans="1:5" ht="15.5" x14ac:dyDescent="0.35">
      <c r="A42" s="1"/>
      <c r="B42" s="1"/>
      <c r="C42" s="1"/>
      <c r="D42" s="1"/>
      <c r="E42" s="1"/>
    </row>
    <row r="43" spans="1:5" ht="15.5" x14ac:dyDescent="0.35">
      <c r="A43" s="1"/>
      <c r="B43" s="1"/>
      <c r="C43" s="1"/>
      <c r="D43" s="1"/>
      <c r="E43" s="1"/>
    </row>
    <row r="44" spans="1:5" ht="15.5" x14ac:dyDescent="0.35">
      <c r="A44" s="1"/>
      <c r="B44" s="1"/>
      <c r="C44" s="1"/>
      <c r="D44" s="1"/>
      <c r="E44" s="1"/>
    </row>
    <row r="45" spans="1:5" ht="15.5" x14ac:dyDescent="0.35">
      <c r="A45" s="1"/>
      <c r="B45" s="1"/>
      <c r="C45" s="1"/>
      <c r="D45" s="1"/>
      <c r="E45" s="1"/>
    </row>
    <row r="46" spans="1:5" ht="15.5" x14ac:dyDescent="0.35">
      <c r="A46" s="1" t="s">
        <v>303</v>
      </c>
      <c r="B46" s="1"/>
      <c r="C46" s="1"/>
      <c r="D46" s="1"/>
      <c r="E46" s="3" t="s">
        <v>304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722695-DB6D-4A27-B919-B9B78C96237E}">
  <dimension ref="A1:E46"/>
  <sheetViews>
    <sheetView topLeftCell="A7" workbookViewId="0">
      <selection activeCell="F13" sqref="F13"/>
    </sheetView>
  </sheetViews>
  <sheetFormatPr defaultRowHeight="12.5" x14ac:dyDescent="0.25"/>
  <cols>
    <col min="4" max="4" width="43.453125" customWidth="1"/>
    <col min="5" max="5" width="13.1796875" bestFit="1" customWidth="1"/>
  </cols>
  <sheetData>
    <row r="1" spans="1:5" ht="15.5" x14ac:dyDescent="0.35">
      <c r="A1" s="1" t="s">
        <v>41</v>
      </c>
      <c r="B1" s="1"/>
      <c r="C1" s="1"/>
      <c r="D1" s="1"/>
      <c r="E1" s="3"/>
    </row>
    <row r="2" spans="1:5" ht="15.5" x14ac:dyDescent="0.35">
      <c r="A2" s="1" t="s">
        <v>518</v>
      </c>
      <c r="B2" s="1"/>
      <c r="C2" s="1"/>
      <c r="D2" s="1"/>
      <c r="E2" s="3"/>
    </row>
    <row r="3" spans="1:5" ht="15.5" x14ac:dyDescent="0.35">
      <c r="A3" s="1"/>
      <c r="B3" s="1"/>
      <c r="C3" s="1"/>
      <c r="D3" s="1"/>
      <c r="E3" s="3"/>
    </row>
    <row r="4" spans="1:5" ht="15.5" x14ac:dyDescent="0.35">
      <c r="A4" s="2" t="s">
        <v>199</v>
      </c>
      <c r="B4" s="1"/>
      <c r="C4" s="1"/>
      <c r="D4" s="1"/>
      <c r="E4" s="3"/>
    </row>
    <row r="5" spans="1:5" ht="15.5" x14ac:dyDescent="0.35">
      <c r="A5" s="1"/>
      <c r="B5" s="1"/>
      <c r="C5" s="1"/>
      <c r="D5" s="1"/>
      <c r="E5" s="3"/>
    </row>
    <row r="6" spans="1:5" ht="15.5" x14ac:dyDescent="0.35">
      <c r="A6" s="1"/>
      <c r="B6" s="1" t="s">
        <v>200</v>
      </c>
      <c r="C6" s="1"/>
      <c r="D6" s="14"/>
      <c r="E6" s="3"/>
    </row>
    <row r="7" spans="1:5" ht="15.5" x14ac:dyDescent="0.35">
      <c r="A7" s="1"/>
      <c r="B7" s="1"/>
      <c r="C7" s="1" t="s">
        <v>201</v>
      </c>
      <c r="D7" s="1"/>
      <c r="E7" s="15"/>
    </row>
    <row r="8" spans="1:5" ht="15.5" x14ac:dyDescent="0.35">
      <c r="A8" s="1"/>
      <c r="B8" s="1"/>
      <c r="C8" s="1" t="s">
        <v>202</v>
      </c>
      <c r="D8" s="1"/>
      <c r="E8" s="15">
        <f>E7</f>
        <v>0</v>
      </c>
    </row>
    <row r="9" spans="1:5" ht="15.5" x14ac:dyDescent="0.35">
      <c r="A9" s="1"/>
      <c r="B9" s="1"/>
      <c r="C9" s="1"/>
      <c r="D9" s="1"/>
      <c r="E9" s="3"/>
    </row>
    <row r="10" spans="1:5" ht="15.5" x14ac:dyDescent="0.35">
      <c r="A10" s="1"/>
      <c r="B10" s="1"/>
      <c r="C10" s="1"/>
      <c r="D10" s="1"/>
      <c r="E10" s="3"/>
    </row>
    <row r="11" spans="1:5" ht="15.5" x14ac:dyDescent="0.35">
      <c r="A11" s="1"/>
      <c r="B11" s="1"/>
      <c r="C11" s="1" t="s">
        <v>203</v>
      </c>
      <c r="D11" s="1"/>
      <c r="E11" s="3"/>
    </row>
    <row r="12" spans="1:5" ht="15.5" x14ac:dyDescent="0.35">
      <c r="A12" s="1"/>
      <c r="B12" s="1"/>
      <c r="C12" s="1"/>
      <c r="D12" s="1" t="s">
        <v>204</v>
      </c>
      <c r="E12" s="28">
        <v>130</v>
      </c>
    </row>
    <row r="13" spans="1:5" ht="15.5" x14ac:dyDescent="0.35">
      <c r="A13" s="1"/>
      <c r="B13" s="1"/>
      <c r="C13" s="1"/>
      <c r="D13" s="1" t="s">
        <v>205</v>
      </c>
      <c r="E13" s="16">
        <v>3383.83</v>
      </c>
    </row>
    <row r="14" spans="1:5" ht="15.5" x14ac:dyDescent="0.35">
      <c r="A14" s="1"/>
      <c r="B14" s="1"/>
      <c r="C14" s="1" t="s">
        <v>206</v>
      </c>
      <c r="D14" s="1"/>
      <c r="E14" s="3">
        <f>E13+E12</f>
        <v>3513.83</v>
      </c>
    </row>
    <row r="15" spans="1:5" ht="15.5" x14ac:dyDescent="0.35">
      <c r="A15" s="1"/>
      <c r="B15" s="1"/>
      <c r="C15" s="1"/>
      <c r="D15" s="1"/>
      <c r="E15" s="3"/>
    </row>
    <row r="16" spans="1:5" ht="15.5" x14ac:dyDescent="0.35">
      <c r="A16" s="1"/>
      <c r="B16" s="1" t="s">
        <v>207</v>
      </c>
      <c r="C16" s="1"/>
      <c r="D16" s="1"/>
      <c r="E16" s="3">
        <f>E14+E8</f>
        <v>3513.83</v>
      </c>
    </row>
    <row r="17" spans="1:5" ht="15.5" x14ac:dyDescent="0.35">
      <c r="A17" s="1"/>
      <c r="B17" s="1"/>
      <c r="C17" s="1"/>
      <c r="D17" s="1"/>
      <c r="E17" s="3"/>
    </row>
    <row r="18" spans="1:5" ht="18.5" x14ac:dyDescent="0.65">
      <c r="A18" s="10" t="s">
        <v>208</v>
      </c>
      <c r="B18" s="10"/>
      <c r="C18" s="10"/>
      <c r="D18" s="10"/>
      <c r="E18" s="17">
        <f>E16</f>
        <v>3513.83</v>
      </c>
    </row>
    <row r="19" spans="1:5" ht="15.5" x14ac:dyDescent="0.35">
      <c r="A19" s="1"/>
      <c r="B19" s="1"/>
      <c r="C19" s="1"/>
      <c r="D19" s="1"/>
      <c r="E19" s="3"/>
    </row>
    <row r="20" spans="1:5" ht="15.5" x14ac:dyDescent="0.35">
      <c r="A20" s="1"/>
      <c r="B20" s="1"/>
      <c r="C20" s="1"/>
      <c r="D20" s="1"/>
      <c r="E20" s="3"/>
    </row>
    <row r="21" spans="1:5" ht="15.5" x14ac:dyDescent="0.35">
      <c r="A21" s="2" t="s">
        <v>209</v>
      </c>
      <c r="B21" s="1"/>
      <c r="C21" s="1"/>
      <c r="D21" s="1"/>
      <c r="E21" s="3"/>
    </row>
    <row r="22" spans="1:5" ht="15.5" x14ac:dyDescent="0.35">
      <c r="A22" s="1"/>
      <c r="B22" s="1"/>
      <c r="C22" s="1"/>
      <c r="D22" s="1"/>
      <c r="E22" s="3"/>
    </row>
    <row r="23" spans="1:5" ht="15.5" x14ac:dyDescent="0.35">
      <c r="A23" s="1"/>
      <c r="B23" s="1" t="s">
        <v>210</v>
      </c>
      <c r="C23" s="1"/>
      <c r="D23" s="1"/>
      <c r="E23" s="3"/>
    </row>
    <row r="24" spans="1:5" ht="15.5" x14ac:dyDescent="0.35">
      <c r="A24" s="1"/>
      <c r="B24" s="1"/>
      <c r="C24" s="1"/>
      <c r="D24" s="1" t="s">
        <v>211</v>
      </c>
      <c r="E24" s="28">
        <v>5016.7700000000004</v>
      </c>
    </row>
    <row r="25" spans="1:5" ht="15.5" x14ac:dyDescent="0.35">
      <c r="A25" s="1"/>
      <c r="B25" s="1" t="s">
        <v>212</v>
      </c>
      <c r="C25" s="1"/>
      <c r="D25" s="1"/>
      <c r="E25" s="3">
        <f>E24</f>
        <v>5016.7700000000004</v>
      </c>
    </row>
    <row r="26" spans="1:5" ht="15.5" x14ac:dyDescent="0.35">
      <c r="A26" s="1"/>
      <c r="B26" s="1"/>
      <c r="C26" s="1"/>
      <c r="D26" s="1"/>
      <c r="E26" s="3"/>
    </row>
    <row r="27" spans="1:5" ht="15.5" x14ac:dyDescent="0.35">
      <c r="A27" s="1"/>
      <c r="B27" s="1"/>
      <c r="C27" s="1"/>
      <c r="D27" s="1" t="s">
        <v>213</v>
      </c>
      <c r="E27" s="3">
        <v>-1502.94</v>
      </c>
    </row>
    <row r="28" spans="1:5" ht="15.5" x14ac:dyDescent="0.35">
      <c r="A28" s="1"/>
      <c r="B28" s="1"/>
      <c r="C28" s="1"/>
      <c r="D28" s="1"/>
      <c r="E28" s="3"/>
    </row>
    <row r="29" spans="1:5" ht="18.5" x14ac:dyDescent="0.65">
      <c r="A29" s="10" t="s">
        <v>214</v>
      </c>
      <c r="B29" s="10"/>
      <c r="C29" s="10"/>
      <c r="D29" s="10"/>
      <c r="E29" s="17">
        <f>E27+E25</f>
        <v>3513.8300000000004</v>
      </c>
    </row>
    <row r="30" spans="1:5" ht="15.5" x14ac:dyDescent="0.35">
      <c r="A30" s="2"/>
      <c r="B30" s="2"/>
      <c r="C30" s="2"/>
      <c r="D30" s="2"/>
      <c r="E30" s="4"/>
    </row>
    <row r="31" spans="1:5" ht="15.5" x14ac:dyDescent="0.35">
      <c r="A31" s="1"/>
      <c r="B31" s="1"/>
      <c r="C31" s="1"/>
      <c r="D31" s="1"/>
      <c r="E31" s="3"/>
    </row>
    <row r="32" spans="1:5" ht="15.5" x14ac:dyDescent="0.35">
      <c r="A32" s="1" t="s">
        <v>215</v>
      </c>
      <c r="B32" s="1" t="s">
        <v>190</v>
      </c>
      <c r="C32" s="1" t="s">
        <v>191</v>
      </c>
      <c r="D32" s="1" t="s">
        <v>192</v>
      </c>
      <c r="E32" s="3"/>
    </row>
    <row r="33" spans="1:5" ht="15.5" x14ac:dyDescent="0.35">
      <c r="A33" s="1"/>
      <c r="B33" s="1"/>
      <c r="C33" s="1"/>
      <c r="D33" s="1"/>
      <c r="E33" s="3"/>
    </row>
    <row r="34" spans="1:5" ht="15.5" x14ac:dyDescent="0.35">
      <c r="A34" s="1"/>
      <c r="B34" s="1"/>
      <c r="C34" s="1"/>
      <c r="D34" s="1"/>
      <c r="E34" s="3"/>
    </row>
    <row r="35" spans="1:5" ht="15.5" x14ac:dyDescent="0.35">
      <c r="A35" s="1"/>
      <c r="B35" s="1"/>
      <c r="C35" s="1"/>
      <c r="D35" s="1"/>
      <c r="E35" s="3"/>
    </row>
    <row r="36" spans="1:5" ht="15.5" x14ac:dyDescent="0.35">
      <c r="A36" s="1" t="s">
        <v>193</v>
      </c>
      <c r="B36" s="1"/>
      <c r="C36" s="1"/>
      <c r="D36" s="1"/>
      <c r="E36" s="3" t="s">
        <v>196</v>
      </c>
    </row>
    <row r="37" spans="1:5" ht="15.5" x14ac:dyDescent="0.35">
      <c r="A37" s="1"/>
      <c r="B37" s="1"/>
      <c r="C37" s="1"/>
      <c r="D37" s="1"/>
      <c r="E37" s="1"/>
    </row>
    <row r="38" spans="1:5" ht="15.5" x14ac:dyDescent="0.35">
      <c r="A38" s="1"/>
      <c r="B38" s="1"/>
      <c r="C38" s="1"/>
      <c r="D38" s="1"/>
      <c r="E38" s="1"/>
    </row>
    <row r="39" spans="1:5" ht="15.5" x14ac:dyDescent="0.35">
      <c r="A39" s="1"/>
      <c r="B39" s="1"/>
      <c r="C39" s="1"/>
      <c r="D39" s="1"/>
      <c r="E39" s="1"/>
    </row>
    <row r="40" spans="1:5" ht="15.5" x14ac:dyDescent="0.35">
      <c r="A40" s="1"/>
      <c r="B40" s="1"/>
      <c r="C40" s="1"/>
      <c r="D40" s="1"/>
      <c r="E40" s="1"/>
    </row>
    <row r="41" spans="1:5" ht="15.5" x14ac:dyDescent="0.35">
      <c r="A41" s="1" t="s">
        <v>195</v>
      </c>
      <c r="B41" s="1"/>
      <c r="C41" s="1"/>
      <c r="D41" s="1"/>
      <c r="E41" s="3" t="s">
        <v>302</v>
      </c>
    </row>
    <row r="42" spans="1:5" ht="15.5" x14ac:dyDescent="0.35">
      <c r="A42" s="1"/>
      <c r="B42" s="1"/>
      <c r="C42" s="1"/>
      <c r="D42" s="1"/>
      <c r="E42" s="1"/>
    </row>
    <row r="43" spans="1:5" ht="15.5" x14ac:dyDescent="0.35">
      <c r="A43" s="1"/>
      <c r="B43" s="1"/>
      <c r="C43" s="1"/>
      <c r="D43" s="1"/>
      <c r="E43" s="1"/>
    </row>
    <row r="44" spans="1:5" ht="15.5" x14ac:dyDescent="0.35">
      <c r="A44" s="1"/>
      <c r="B44" s="1"/>
      <c r="C44" s="1"/>
      <c r="D44" s="1"/>
      <c r="E44" s="1"/>
    </row>
    <row r="45" spans="1:5" ht="15.5" x14ac:dyDescent="0.35">
      <c r="A45" s="1"/>
      <c r="B45" s="1"/>
      <c r="C45" s="1"/>
      <c r="D45" s="1"/>
      <c r="E45" s="1"/>
    </row>
    <row r="46" spans="1:5" ht="15.5" x14ac:dyDescent="0.35">
      <c r="A46" s="1" t="s">
        <v>303</v>
      </c>
      <c r="B46" s="1"/>
      <c r="C46" s="1"/>
      <c r="D46" s="1"/>
      <c r="E46" s="3" t="s">
        <v>304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727F93-9ABE-454B-B09B-40D80DD2DAE4}">
  <dimension ref="A1:E46"/>
  <sheetViews>
    <sheetView workbookViewId="0">
      <selection sqref="A1:XFD1048576"/>
    </sheetView>
  </sheetViews>
  <sheetFormatPr defaultRowHeight="12.5" x14ac:dyDescent="0.25"/>
  <cols>
    <col min="4" max="4" width="43.453125" customWidth="1"/>
    <col min="5" max="5" width="13.1796875" bestFit="1" customWidth="1"/>
  </cols>
  <sheetData>
    <row r="1" spans="1:5" ht="15.5" x14ac:dyDescent="0.35">
      <c r="A1" s="1" t="s">
        <v>41</v>
      </c>
      <c r="B1" s="1"/>
      <c r="C1" s="1"/>
      <c r="D1" s="1"/>
      <c r="E1" s="3"/>
    </row>
    <row r="2" spans="1:5" ht="15.5" x14ac:dyDescent="0.35">
      <c r="A2" s="1" t="s">
        <v>616</v>
      </c>
      <c r="B2" s="1"/>
      <c r="C2" s="1"/>
      <c r="D2" s="1"/>
      <c r="E2" s="3"/>
    </row>
    <row r="3" spans="1:5" ht="15.5" x14ac:dyDescent="0.35">
      <c r="A3" s="1"/>
      <c r="B3" s="1"/>
      <c r="C3" s="1"/>
      <c r="D3" s="1"/>
      <c r="E3" s="3"/>
    </row>
    <row r="4" spans="1:5" ht="15.5" x14ac:dyDescent="0.35">
      <c r="A4" s="2" t="s">
        <v>199</v>
      </c>
      <c r="B4" s="1"/>
      <c r="C4" s="1"/>
      <c r="D4" s="1"/>
      <c r="E4" s="3"/>
    </row>
    <row r="5" spans="1:5" ht="15.5" x14ac:dyDescent="0.35">
      <c r="A5" s="1"/>
      <c r="B5" s="1"/>
      <c r="C5" s="1"/>
      <c r="D5" s="1"/>
      <c r="E5" s="3"/>
    </row>
    <row r="6" spans="1:5" ht="15.5" x14ac:dyDescent="0.35">
      <c r="A6" s="1"/>
      <c r="B6" s="1" t="s">
        <v>200</v>
      </c>
      <c r="C6" s="1"/>
      <c r="D6" s="14"/>
      <c r="E6" s="3"/>
    </row>
    <row r="7" spans="1:5" ht="15.5" x14ac:dyDescent="0.35">
      <c r="A7" s="1"/>
      <c r="B7" s="1"/>
      <c r="C7" s="1" t="s">
        <v>201</v>
      </c>
      <c r="D7" s="1"/>
      <c r="E7" s="15"/>
    </row>
    <row r="8" spans="1:5" ht="15.5" x14ac:dyDescent="0.35">
      <c r="A8" s="1"/>
      <c r="B8" s="1"/>
      <c r="C8" s="1" t="s">
        <v>202</v>
      </c>
      <c r="D8" s="1"/>
      <c r="E8" s="15">
        <f>E7</f>
        <v>0</v>
      </c>
    </row>
    <row r="9" spans="1:5" ht="15.5" x14ac:dyDescent="0.35">
      <c r="A9" s="1"/>
      <c r="B9" s="1"/>
      <c r="C9" s="1"/>
      <c r="D9" s="1"/>
      <c r="E9" s="3"/>
    </row>
    <row r="10" spans="1:5" ht="15.5" x14ac:dyDescent="0.35">
      <c r="A10" s="1"/>
      <c r="B10" s="1"/>
      <c r="C10" s="1"/>
      <c r="D10" s="1"/>
      <c r="E10" s="3"/>
    </row>
    <row r="11" spans="1:5" ht="15.5" x14ac:dyDescent="0.35">
      <c r="A11" s="1"/>
      <c r="B11" s="1"/>
      <c r="C11" s="1" t="s">
        <v>203</v>
      </c>
      <c r="D11" s="1"/>
      <c r="E11" s="3"/>
    </row>
    <row r="12" spans="1:5" ht="15.5" x14ac:dyDescent="0.35">
      <c r="A12" s="1"/>
      <c r="B12" s="1"/>
      <c r="C12" s="1"/>
      <c r="D12" s="1" t="s">
        <v>204</v>
      </c>
      <c r="E12" s="28">
        <v>130</v>
      </c>
    </row>
    <row r="13" spans="1:5" ht="15.5" x14ac:dyDescent="0.35">
      <c r="A13" s="1"/>
      <c r="B13" s="1"/>
      <c r="C13" s="1"/>
      <c r="D13" s="1" t="s">
        <v>205</v>
      </c>
      <c r="E13" s="16">
        <v>3738.91</v>
      </c>
    </row>
    <row r="14" spans="1:5" ht="15.5" x14ac:dyDescent="0.35">
      <c r="A14" s="1"/>
      <c r="B14" s="1"/>
      <c r="C14" s="1" t="s">
        <v>206</v>
      </c>
      <c r="D14" s="1"/>
      <c r="E14" s="3">
        <f>E13+E12</f>
        <v>3868.91</v>
      </c>
    </row>
    <row r="15" spans="1:5" ht="15.5" x14ac:dyDescent="0.35">
      <c r="A15" s="1"/>
      <c r="B15" s="1"/>
      <c r="C15" s="1"/>
      <c r="D15" s="1"/>
      <c r="E15" s="3"/>
    </row>
    <row r="16" spans="1:5" ht="15.5" x14ac:dyDescent="0.35">
      <c r="A16" s="1"/>
      <c r="B16" s="1" t="s">
        <v>207</v>
      </c>
      <c r="C16" s="1"/>
      <c r="D16" s="1"/>
      <c r="E16" s="3">
        <f>E14+E8</f>
        <v>3868.91</v>
      </c>
    </row>
    <row r="17" spans="1:5" ht="15.5" x14ac:dyDescent="0.35">
      <c r="A17" s="1"/>
      <c r="B17" s="1"/>
      <c r="C17" s="1"/>
      <c r="D17" s="1"/>
      <c r="E17" s="3"/>
    </row>
    <row r="18" spans="1:5" ht="18.5" x14ac:dyDescent="0.65">
      <c r="A18" s="10" t="s">
        <v>208</v>
      </c>
      <c r="B18" s="10"/>
      <c r="C18" s="10"/>
      <c r="D18" s="10"/>
      <c r="E18" s="17">
        <f>E16</f>
        <v>3868.91</v>
      </c>
    </row>
    <row r="19" spans="1:5" ht="15.5" x14ac:dyDescent="0.35">
      <c r="A19" s="1"/>
      <c r="B19" s="1"/>
      <c r="C19" s="1"/>
      <c r="D19" s="1"/>
      <c r="E19" s="3"/>
    </row>
    <row r="20" spans="1:5" ht="15.5" x14ac:dyDescent="0.35">
      <c r="A20" s="1"/>
      <c r="B20" s="1"/>
      <c r="C20" s="1"/>
      <c r="D20" s="1"/>
      <c r="E20" s="3"/>
    </row>
    <row r="21" spans="1:5" ht="15.5" x14ac:dyDescent="0.35">
      <c r="A21" s="2" t="s">
        <v>209</v>
      </c>
      <c r="B21" s="1"/>
      <c r="C21" s="1"/>
      <c r="D21" s="1"/>
      <c r="E21" s="3"/>
    </row>
    <row r="22" spans="1:5" ht="15.5" x14ac:dyDescent="0.35">
      <c r="A22" s="1"/>
      <c r="B22" s="1"/>
      <c r="C22" s="1"/>
      <c r="D22" s="1"/>
      <c r="E22" s="3"/>
    </row>
    <row r="23" spans="1:5" ht="15.5" x14ac:dyDescent="0.35">
      <c r="A23" s="1"/>
      <c r="B23" s="1" t="s">
        <v>210</v>
      </c>
      <c r="C23" s="1"/>
      <c r="D23" s="1"/>
      <c r="E23" s="3"/>
    </row>
    <row r="24" spans="1:5" ht="15.5" x14ac:dyDescent="0.35">
      <c r="A24" s="1"/>
      <c r="B24" s="1"/>
      <c r="C24" s="1"/>
      <c r="D24" s="1" t="s">
        <v>211</v>
      </c>
      <c r="E24" s="28">
        <v>3513.83</v>
      </c>
    </row>
    <row r="25" spans="1:5" ht="15.5" x14ac:dyDescent="0.35">
      <c r="A25" s="1"/>
      <c r="B25" s="1" t="s">
        <v>212</v>
      </c>
      <c r="C25" s="1"/>
      <c r="D25" s="1"/>
      <c r="E25" s="3">
        <f>E24</f>
        <v>3513.83</v>
      </c>
    </row>
    <row r="26" spans="1:5" ht="15.5" x14ac:dyDescent="0.35">
      <c r="A26" s="1"/>
      <c r="B26" s="1"/>
      <c r="C26" s="1"/>
      <c r="D26" s="1"/>
      <c r="E26" s="3"/>
    </row>
    <row r="27" spans="1:5" ht="15.5" x14ac:dyDescent="0.35">
      <c r="A27" s="1"/>
      <c r="B27" s="1"/>
      <c r="C27" s="1"/>
      <c r="D27" s="1" t="s">
        <v>213</v>
      </c>
      <c r="E27" s="3">
        <v>355.08</v>
      </c>
    </row>
    <row r="28" spans="1:5" ht="15.5" x14ac:dyDescent="0.35">
      <c r="A28" s="1"/>
      <c r="B28" s="1"/>
      <c r="C28" s="1"/>
      <c r="D28" s="1"/>
      <c r="E28" s="3"/>
    </row>
    <row r="29" spans="1:5" ht="18.5" x14ac:dyDescent="0.65">
      <c r="A29" s="10" t="s">
        <v>214</v>
      </c>
      <c r="B29" s="10"/>
      <c r="C29" s="10"/>
      <c r="D29" s="10"/>
      <c r="E29" s="17">
        <f>E27+E25</f>
        <v>3868.91</v>
      </c>
    </row>
    <row r="30" spans="1:5" ht="15.5" x14ac:dyDescent="0.35">
      <c r="A30" s="2"/>
      <c r="B30" s="2"/>
      <c r="C30" s="2"/>
      <c r="D30" s="2"/>
      <c r="E30" s="4"/>
    </row>
    <row r="31" spans="1:5" ht="15.5" x14ac:dyDescent="0.35">
      <c r="A31" s="1"/>
      <c r="B31" s="1"/>
      <c r="C31" s="1"/>
      <c r="D31" s="1"/>
      <c r="E31" s="3"/>
    </row>
    <row r="32" spans="1:5" ht="15.5" x14ac:dyDescent="0.35">
      <c r="A32" s="1" t="s">
        <v>215</v>
      </c>
      <c r="B32" s="1" t="s">
        <v>190</v>
      </c>
      <c r="C32" s="1" t="s">
        <v>191</v>
      </c>
      <c r="D32" s="1" t="s">
        <v>192</v>
      </c>
      <c r="E32" s="3"/>
    </row>
    <row r="33" spans="1:5" ht="15.5" x14ac:dyDescent="0.35">
      <c r="A33" s="1"/>
      <c r="B33" s="1"/>
      <c r="C33" s="1"/>
      <c r="D33" s="1"/>
      <c r="E33" s="3"/>
    </row>
    <row r="34" spans="1:5" ht="15.5" x14ac:dyDescent="0.35">
      <c r="A34" s="1"/>
      <c r="B34" s="1"/>
      <c r="C34" s="1"/>
      <c r="D34" s="1"/>
      <c r="E34" s="3"/>
    </row>
    <row r="35" spans="1:5" ht="15.5" x14ac:dyDescent="0.35">
      <c r="A35" s="1"/>
      <c r="B35" s="1"/>
      <c r="C35" s="1"/>
      <c r="D35" s="1"/>
      <c r="E35" s="3"/>
    </row>
    <row r="36" spans="1:5" ht="15.5" x14ac:dyDescent="0.35">
      <c r="A36" s="1" t="s">
        <v>195</v>
      </c>
      <c r="B36" s="1"/>
      <c r="C36" s="1"/>
      <c r="D36" s="1"/>
      <c r="E36" s="3" t="s">
        <v>196</v>
      </c>
    </row>
    <row r="37" spans="1:5" ht="15.5" x14ac:dyDescent="0.35">
      <c r="A37" s="1"/>
      <c r="B37" s="1"/>
      <c r="C37" s="1"/>
      <c r="D37" s="1"/>
      <c r="E37" s="1"/>
    </row>
    <row r="38" spans="1:5" ht="15.5" x14ac:dyDescent="0.35">
      <c r="A38" s="1"/>
      <c r="B38" s="1"/>
      <c r="C38" s="1"/>
      <c r="D38" s="1"/>
      <c r="E38" s="1"/>
    </row>
    <row r="39" spans="1:5" ht="15.5" x14ac:dyDescent="0.35">
      <c r="A39" s="1"/>
      <c r="B39" s="1"/>
      <c r="C39" s="1"/>
      <c r="D39" s="1"/>
      <c r="E39" s="1"/>
    </row>
    <row r="40" spans="1:5" ht="15.5" x14ac:dyDescent="0.35">
      <c r="A40" s="1"/>
      <c r="B40" s="1"/>
      <c r="C40" s="1"/>
      <c r="D40" s="1"/>
      <c r="E40" s="1"/>
    </row>
    <row r="41" spans="1:5" ht="15.5" x14ac:dyDescent="0.35">
      <c r="A41" s="1" t="s">
        <v>612</v>
      </c>
      <c r="B41" s="1"/>
      <c r="C41" s="1"/>
      <c r="D41" s="1"/>
      <c r="E41" s="3" t="s">
        <v>302</v>
      </c>
    </row>
    <row r="42" spans="1:5" ht="15.5" x14ac:dyDescent="0.35">
      <c r="A42" s="1"/>
      <c r="B42" s="1"/>
      <c r="C42" s="1"/>
      <c r="D42" s="1"/>
      <c r="E42" s="1"/>
    </row>
    <row r="43" spans="1:5" ht="15.5" x14ac:dyDescent="0.35">
      <c r="A43" s="1"/>
      <c r="B43" s="1"/>
      <c r="C43" s="1"/>
      <c r="D43" s="1"/>
      <c r="E43" s="1"/>
    </row>
    <row r="44" spans="1:5" ht="15.5" x14ac:dyDescent="0.35">
      <c r="A44" s="1"/>
      <c r="B44" s="1"/>
      <c r="C44" s="1"/>
      <c r="D44" s="1"/>
      <c r="E44" s="1"/>
    </row>
    <row r="45" spans="1:5" ht="15.5" x14ac:dyDescent="0.35">
      <c r="A45" s="1"/>
      <c r="B45" s="1"/>
      <c r="C45" s="1"/>
      <c r="D45" s="1"/>
      <c r="E45" s="1"/>
    </row>
    <row r="46" spans="1:5" ht="15.5" x14ac:dyDescent="0.35">
      <c r="A46" s="1" t="s">
        <v>303</v>
      </c>
      <c r="B46" s="1"/>
      <c r="C46" s="1"/>
      <c r="D46" s="1"/>
      <c r="E46" s="3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J183"/>
  <sheetViews>
    <sheetView topLeftCell="A7" workbookViewId="0">
      <selection activeCell="C29" sqref="C29"/>
    </sheetView>
  </sheetViews>
  <sheetFormatPr defaultColWidth="9.1796875" defaultRowHeight="15.5" x14ac:dyDescent="0.35"/>
  <cols>
    <col min="1" max="1" width="7.81640625" style="1" customWidth="1"/>
    <col min="2" max="2" width="12.54296875" style="1" bestFit="1" customWidth="1"/>
    <col min="3" max="4" width="9.453125" style="1" bestFit="1" customWidth="1"/>
    <col min="5" max="5" width="17.54296875" style="3" bestFit="1" customWidth="1"/>
    <col min="6" max="6" width="67.1796875" style="1" bestFit="1" customWidth="1"/>
    <col min="7" max="7" width="9.1796875" style="1"/>
    <col min="8" max="8" width="12.1796875" style="1" hidden="1" customWidth="1"/>
    <col min="9" max="9" width="0" style="1" hidden="1" customWidth="1"/>
    <col min="10" max="10" width="10.81640625" style="18" bestFit="1" customWidth="1"/>
    <col min="11" max="16384" width="9.1796875" style="1"/>
  </cols>
  <sheetData>
    <row r="1" spans="1:10" x14ac:dyDescent="0.35">
      <c r="A1" s="1" t="s">
        <v>41</v>
      </c>
    </row>
    <row r="2" spans="1:10" x14ac:dyDescent="0.35">
      <c r="A2" s="1" t="s">
        <v>42</v>
      </c>
    </row>
    <row r="3" spans="1:10" x14ac:dyDescent="0.35">
      <c r="A3" s="1" t="s">
        <v>218</v>
      </c>
    </row>
    <row r="6" spans="1:10" s="2" customFormat="1" x14ac:dyDescent="0.35">
      <c r="A6" s="2" t="s">
        <v>44</v>
      </c>
      <c r="B6" s="2" t="s">
        <v>45</v>
      </c>
      <c r="C6" s="2" t="s">
        <v>46</v>
      </c>
      <c r="D6" s="2" t="s">
        <v>47</v>
      </c>
      <c r="E6" s="4" t="s">
        <v>48</v>
      </c>
      <c r="F6" s="2" t="s">
        <v>49</v>
      </c>
      <c r="J6" s="19"/>
    </row>
    <row r="7" spans="1:10" x14ac:dyDescent="0.35">
      <c r="A7" s="1">
        <v>1</v>
      </c>
      <c r="B7" s="5">
        <v>42736</v>
      </c>
      <c r="C7" s="1">
        <v>1900</v>
      </c>
      <c r="D7" s="1">
        <v>2050</v>
      </c>
      <c r="E7" s="3">
        <v>462.45</v>
      </c>
      <c r="F7" s="1" t="s">
        <v>50</v>
      </c>
      <c r="J7" s="1"/>
    </row>
    <row r="8" spans="1:10" x14ac:dyDescent="0.35">
      <c r="A8" s="1">
        <f>A7+1</f>
        <v>2</v>
      </c>
      <c r="B8" s="5">
        <v>42736</v>
      </c>
      <c r="C8" s="1">
        <v>1910</v>
      </c>
      <c r="D8" s="1">
        <v>2050</v>
      </c>
      <c r="E8" s="16">
        <v>7449.239999999998</v>
      </c>
      <c r="F8" s="1" t="s">
        <v>50</v>
      </c>
    </row>
    <row r="9" spans="1:10" x14ac:dyDescent="0.35">
      <c r="A9" s="1">
        <f t="shared" ref="A9" si="0">A8+1</f>
        <v>3</v>
      </c>
      <c r="B9" s="5">
        <v>42737</v>
      </c>
      <c r="C9" s="1">
        <v>3200</v>
      </c>
      <c r="D9" s="1">
        <v>1910</v>
      </c>
      <c r="E9" s="16">
        <v>1062.47</v>
      </c>
      <c r="F9" s="1" t="s">
        <v>224</v>
      </c>
      <c r="H9" s="6">
        <f>E8-E9</f>
        <v>6386.7699999999977</v>
      </c>
      <c r="J9" s="1"/>
    </row>
    <row r="10" spans="1:10" x14ac:dyDescent="0.35">
      <c r="A10" s="1">
        <v>4</v>
      </c>
      <c r="B10" s="5">
        <v>42737</v>
      </c>
      <c r="C10" s="1">
        <v>4340</v>
      </c>
      <c r="D10" s="1">
        <v>1910</v>
      </c>
      <c r="E10" s="3">
        <v>60</v>
      </c>
      <c r="F10" s="1" t="s">
        <v>220</v>
      </c>
      <c r="J10" s="1"/>
    </row>
    <row r="11" spans="1:10" x14ac:dyDescent="0.35">
      <c r="A11" s="1">
        <v>5</v>
      </c>
      <c r="B11" s="5">
        <v>42737</v>
      </c>
      <c r="C11" s="1">
        <v>3330</v>
      </c>
      <c r="D11" s="1">
        <v>1910</v>
      </c>
      <c r="E11" s="3">
        <v>1179</v>
      </c>
      <c r="F11" s="1" t="s">
        <v>221</v>
      </c>
      <c r="J11" s="1"/>
    </row>
    <row r="12" spans="1:10" x14ac:dyDescent="0.35">
      <c r="A12" s="1">
        <v>6</v>
      </c>
      <c r="B12" s="5">
        <v>42739</v>
      </c>
      <c r="C12" s="1">
        <v>3320</v>
      </c>
      <c r="D12" s="1">
        <v>1910</v>
      </c>
      <c r="E12" s="3">
        <v>10.050000000000001</v>
      </c>
      <c r="F12" s="1" t="s">
        <v>222</v>
      </c>
      <c r="J12" s="1"/>
    </row>
    <row r="13" spans="1:10" x14ac:dyDescent="0.35">
      <c r="A13" s="1">
        <v>7</v>
      </c>
      <c r="B13" s="5">
        <v>42754</v>
      </c>
      <c r="C13" s="1">
        <v>1910</v>
      </c>
      <c r="D13" s="1">
        <v>8000</v>
      </c>
      <c r="E13" s="3">
        <v>70</v>
      </c>
      <c r="F13" s="1" t="s">
        <v>225</v>
      </c>
    </row>
    <row r="14" spans="1:10" x14ac:dyDescent="0.35">
      <c r="A14" s="1">
        <v>8</v>
      </c>
      <c r="B14" s="5">
        <v>42759</v>
      </c>
      <c r="C14" s="1">
        <v>4340</v>
      </c>
      <c r="D14" s="1">
        <v>1910</v>
      </c>
      <c r="E14" s="3">
        <v>70</v>
      </c>
      <c r="F14" s="1" t="s">
        <v>226</v>
      </c>
      <c r="J14" s="1"/>
    </row>
    <row r="15" spans="1:10" x14ac:dyDescent="0.35">
      <c r="A15" s="1">
        <v>9</v>
      </c>
      <c r="B15" s="5">
        <v>42760</v>
      </c>
      <c r="C15" s="1">
        <v>4340</v>
      </c>
      <c r="D15" s="1">
        <v>1910</v>
      </c>
      <c r="E15" s="3">
        <v>68</v>
      </c>
      <c r="F15" s="1" t="s">
        <v>227</v>
      </c>
      <c r="J15" s="1"/>
    </row>
    <row r="16" spans="1:10" x14ac:dyDescent="0.35">
      <c r="A16" s="1">
        <v>10</v>
      </c>
      <c r="B16" s="5">
        <v>42769</v>
      </c>
      <c r="C16" s="1">
        <v>3320</v>
      </c>
      <c r="D16" s="1">
        <v>1910</v>
      </c>
      <c r="E16" s="3">
        <v>8.35</v>
      </c>
      <c r="F16" s="1" t="s">
        <v>228</v>
      </c>
      <c r="J16" s="1"/>
    </row>
    <row r="17" spans="1:6" s="1" customFormat="1" x14ac:dyDescent="0.35">
      <c r="A17" s="1">
        <v>11</v>
      </c>
      <c r="B17" s="5">
        <v>42797</v>
      </c>
      <c r="C17" s="1">
        <v>3320</v>
      </c>
      <c r="D17" s="1">
        <v>1910</v>
      </c>
      <c r="E17" s="3">
        <v>7.02</v>
      </c>
      <c r="F17" s="1" t="s">
        <v>229</v>
      </c>
    </row>
    <row r="18" spans="1:6" s="1" customFormat="1" x14ac:dyDescent="0.35">
      <c r="A18" s="1">
        <v>12</v>
      </c>
      <c r="B18" s="5">
        <v>42814</v>
      </c>
      <c r="C18" s="1">
        <v>1910</v>
      </c>
      <c r="D18" s="1">
        <v>8000</v>
      </c>
      <c r="E18" s="3">
        <v>70</v>
      </c>
      <c r="F18" s="1" t="s">
        <v>230</v>
      </c>
    </row>
    <row r="19" spans="1:6" s="1" customFormat="1" x14ac:dyDescent="0.35">
      <c r="A19" s="1">
        <v>13</v>
      </c>
      <c r="B19" s="5">
        <v>42815</v>
      </c>
      <c r="C19" s="1">
        <v>1910</v>
      </c>
      <c r="D19" s="1">
        <v>8000</v>
      </c>
      <c r="E19" s="3">
        <v>70</v>
      </c>
      <c r="F19" s="1" t="s">
        <v>231</v>
      </c>
    </row>
    <row r="20" spans="1:6" s="1" customFormat="1" x14ac:dyDescent="0.35">
      <c r="A20" s="1">
        <v>14</v>
      </c>
      <c r="B20" s="5">
        <v>42815</v>
      </c>
      <c r="C20" s="1">
        <v>1910</v>
      </c>
      <c r="D20" s="1">
        <v>8000</v>
      </c>
      <c r="E20" s="3">
        <v>35</v>
      </c>
      <c r="F20" s="1" t="s">
        <v>232</v>
      </c>
    </row>
    <row r="21" spans="1:6" s="1" customFormat="1" x14ac:dyDescent="0.35">
      <c r="A21" s="1">
        <v>15</v>
      </c>
      <c r="B21" s="5">
        <v>42815</v>
      </c>
      <c r="C21" s="1">
        <v>1910</v>
      </c>
      <c r="D21" s="1">
        <v>8000</v>
      </c>
      <c r="E21" s="3">
        <v>70</v>
      </c>
      <c r="F21" s="1" t="s">
        <v>233</v>
      </c>
    </row>
    <row r="22" spans="1:6" s="1" customFormat="1" x14ac:dyDescent="0.35">
      <c r="A22" s="1">
        <v>16</v>
      </c>
      <c r="B22" s="5">
        <v>42815</v>
      </c>
      <c r="C22" s="1">
        <v>1910</v>
      </c>
      <c r="D22" s="1">
        <v>8000</v>
      </c>
      <c r="E22" s="3">
        <v>70</v>
      </c>
      <c r="F22" s="1" t="s">
        <v>234</v>
      </c>
    </row>
    <row r="23" spans="1:6" s="1" customFormat="1" x14ac:dyDescent="0.35">
      <c r="A23" s="1">
        <v>17</v>
      </c>
      <c r="B23" s="5">
        <v>42816</v>
      </c>
      <c r="C23" s="1">
        <v>1910</v>
      </c>
      <c r="D23" s="1">
        <v>8000</v>
      </c>
      <c r="E23" s="3">
        <v>70</v>
      </c>
      <c r="F23" s="1" t="s">
        <v>235</v>
      </c>
    </row>
    <row r="24" spans="1:6" s="1" customFormat="1" x14ac:dyDescent="0.35">
      <c r="A24" s="1">
        <v>18</v>
      </c>
      <c r="B24" s="5">
        <v>42816</v>
      </c>
      <c r="C24" s="1">
        <v>1910</v>
      </c>
      <c r="D24" s="1">
        <v>8000</v>
      </c>
      <c r="E24" s="3">
        <v>70</v>
      </c>
      <c r="F24" s="1" t="s">
        <v>236</v>
      </c>
    </row>
    <row r="25" spans="1:6" s="1" customFormat="1" x14ac:dyDescent="0.35">
      <c r="A25" s="1">
        <v>19</v>
      </c>
      <c r="B25" s="5">
        <v>42818</v>
      </c>
      <c r="C25" s="1">
        <v>1910</v>
      </c>
      <c r="D25" s="1">
        <v>8000</v>
      </c>
      <c r="E25" s="3">
        <v>70</v>
      </c>
      <c r="F25" s="1" t="s">
        <v>237</v>
      </c>
    </row>
    <row r="26" spans="1:6" s="1" customFormat="1" x14ac:dyDescent="0.35">
      <c r="A26" s="1">
        <v>20</v>
      </c>
      <c r="B26" s="5">
        <v>42822</v>
      </c>
      <c r="C26" s="1">
        <v>1910</v>
      </c>
      <c r="D26" s="1">
        <v>8000</v>
      </c>
      <c r="E26" s="3">
        <v>140</v>
      </c>
      <c r="F26" s="1" t="s">
        <v>238</v>
      </c>
    </row>
    <row r="27" spans="1:6" s="1" customFormat="1" x14ac:dyDescent="0.35">
      <c r="A27" s="1">
        <v>21</v>
      </c>
      <c r="B27" s="5">
        <v>42822</v>
      </c>
      <c r="C27" s="1">
        <v>1910</v>
      </c>
      <c r="D27" s="1">
        <v>8000</v>
      </c>
      <c r="E27" s="3">
        <v>70</v>
      </c>
      <c r="F27" s="1" t="s">
        <v>239</v>
      </c>
    </row>
    <row r="28" spans="1:6" s="1" customFormat="1" x14ac:dyDescent="0.35">
      <c r="A28" s="1">
        <v>22</v>
      </c>
      <c r="B28" s="5">
        <v>42824</v>
      </c>
      <c r="C28" s="1">
        <v>1910</v>
      </c>
      <c r="D28" s="1">
        <v>8000</v>
      </c>
      <c r="E28" s="3">
        <v>140</v>
      </c>
      <c r="F28" s="1" t="s">
        <v>240</v>
      </c>
    </row>
    <row r="29" spans="1:6" s="1" customFormat="1" x14ac:dyDescent="0.35">
      <c r="A29" s="1">
        <v>23</v>
      </c>
      <c r="B29" s="5">
        <v>42828</v>
      </c>
      <c r="C29" s="1">
        <v>1910</v>
      </c>
      <c r="D29" s="1">
        <v>8000</v>
      </c>
      <c r="E29" s="3">
        <v>35</v>
      </c>
      <c r="F29" s="1" t="s">
        <v>241</v>
      </c>
    </row>
    <row r="30" spans="1:6" s="1" customFormat="1" x14ac:dyDescent="0.35">
      <c r="A30" s="1">
        <v>24</v>
      </c>
      <c r="B30" s="5">
        <v>42828</v>
      </c>
      <c r="C30" s="1">
        <v>1910</v>
      </c>
      <c r="D30" s="1">
        <v>8000</v>
      </c>
      <c r="E30" s="3">
        <v>70</v>
      </c>
      <c r="F30" s="1" t="s">
        <v>242</v>
      </c>
    </row>
    <row r="31" spans="1:6" s="1" customFormat="1" x14ac:dyDescent="0.35">
      <c r="A31" s="1">
        <v>25</v>
      </c>
      <c r="B31" s="5">
        <v>42828</v>
      </c>
      <c r="C31" s="1">
        <v>1910</v>
      </c>
      <c r="D31" s="1">
        <v>8000</v>
      </c>
      <c r="E31" s="3">
        <v>140</v>
      </c>
      <c r="F31" s="1" t="s">
        <v>243</v>
      </c>
    </row>
    <row r="32" spans="1:6" s="1" customFormat="1" x14ac:dyDescent="0.35">
      <c r="A32" s="1">
        <v>26</v>
      </c>
      <c r="B32" s="5">
        <v>42828</v>
      </c>
      <c r="C32" s="1">
        <v>1910</v>
      </c>
      <c r="D32" s="1">
        <v>8000</v>
      </c>
      <c r="E32" s="3">
        <v>70</v>
      </c>
      <c r="F32" s="1" t="s">
        <v>244</v>
      </c>
    </row>
    <row r="33" spans="1:8" s="1" customFormat="1" x14ac:dyDescent="0.35">
      <c r="A33" s="1">
        <v>27</v>
      </c>
      <c r="B33" s="5">
        <v>42830</v>
      </c>
      <c r="C33" s="1">
        <v>3320</v>
      </c>
      <c r="D33" s="1">
        <v>1910</v>
      </c>
      <c r="E33" s="3">
        <v>9</v>
      </c>
      <c r="F33" s="1" t="s">
        <v>245</v>
      </c>
    </row>
    <row r="34" spans="1:8" s="1" customFormat="1" x14ac:dyDescent="0.35">
      <c r="A34" s="1">
        <v>28</v>
      </c>
      <c r="B34" s="5">
        <v>42830</v>
      </c>
      <c r="C34" s="1">
        <v>1910</v>
      </c>
      <c r="D34" s="1">
        <v>8000</v>
      </c>
      <c r="E34" s="3">
        <v>70</v>
      </c>
      <c r="F34" s="1" t="s">
        <v>246</v>
      </c>
    </row>
    <row r="35" spans="1:8" s="1" customFormat="1" x14ac:dyDescent="0.35">
      <c r="A35" s="1">
        <v>29</v>
      </c>
      <c r="B35" s="5">
        <v>42831</v>
      </c>
      <c r="C35" s="1">
        <v>1910</v>
      </c>
      <c r="D35" s="1">
        <v>8000</v>
      </c>
      <c r="E35" s="3">
        <v>35</v>
      </c>
      <c r="F35" s="1" t="s">
        <v>247</v>
      </c>
    </row>
    <row r="36" spans="1:8" s="1" customFormat="1" x14ac:dyDescent="0.35">
      <c r="A36" s="1">
        <v>30</v>
      </c>
      <c r="B36" s="5">
        <v>42836</v>
      </c>
      <c r="C36" s="1">
        <v>1910</v>
      </c>
      <c r="D36" s="1">
        <v>8000</v>
      </c>
      <c r="E36" s="3">
        <v>80</v>
      </c>
      <c r="F36" s="1" t="s">
        <v>248</v>
      </c>
    </row>
    <row r="37" spans="1:8" s="1" customFormat="1" x14ac:dyDescent="0.35">
      <c r="A37" s="1">
        <v>31</v>
      </c>
      <c r="B37" s="5">
        <v>42837</v>
      </c>
      <c r="C37" s="1">
        <v>1910</v>
      </c>
      <c r="D37" s="1">
        <v>8000</v>
      </c>
      <c r="E37" s="3">
        <v>70</v>
      </c>
      <c r="F37" s="1" t="s">
        <v>249</v>
      </c>
    </row>
    <row r="38" spans="1:8" s="1" customFormat="1" x14ac:dyDescent="0.35">
      <c r="A38" s="1">
        <v>32</v>
      </c>
      <c r="B38" s="5">
        <v>42843</v>
      </c>
      <c r="C38" s="1">
        <v>1910</v>
      </c>
      <c r="D38" s="1">
        <v>8000</v>
      </c>
      <c r="E38" s="3">
        <v>70</v>
      </c>
      <c r="F38" s="1" t="s">
        <v>250</v>
      </c>
    </row>
    <row r="39" spans="1:8" s="1" customFormat="1" x14ac:dyDescent="0.35">
      <c r="A39" s="1">
        <f>A38+1</f>
        <v>33</v>
      </c>
      <c r="B39" s="5">
        <v>42845</v>
      </c>
      <c r="C39" s="1">
        <v>1910</v>
      </c>
      <c r="D39" s="1">
        <v>8000</v>
      </c>
      <c r="E39" s="3">
        <v>35</v>
      </c>
      <c r="F39" s="1" t="s">
        <v>251</v>
      </c>
    </row>
    <row r="40" spans="1:8" s="1" customFormat="1" x14ac:dyDescent="0.35">
      <c r="A40" s="1">
        <f t="shared" ref="A40:A63" si="1">A39+1</f>
        <v>34</v>
      </c>
      <c r="B40" s="5">
        <v>42846</v>
      </c>
      <c r="C40" s="1">
        <v>1910</v>
      </c>
      <c r="D40" s="1">
        <v>3020</v>
      </c>
      <c r="E40" s="3">
        <v>1179</v>
      </c>
      <c r="F40" s="1" t="s">
        <v>252</v>
      </c>
      <c r="H40" s="6"/>
    </row>
    <row r="41" spans="1:8" s="1" customFormat="1" x14ac:dyDescent="0.35">
      <c r="A41" s="1">
        <f t="shared" si="1"/>
        <v>35</v>
      </c>
      <c r="B41" s="5">
        <v>42846</v>
      </c>
      <c r="C41" s="1">
        <v>1910</v>
      </c>
      <c r="D41" s="1">
        <v>3020</v>
      </c>
      <c r="E41" s="3">
        <v>1051.5</v>
      </c>
      <c r="F41" s="1" t="s">
        <v>253</v>
      </c>
    </row>
    <row r="42" spans="1:8" s="1" customFormat="1" x14ac:dyDescent="0.35">
      <c r="A42" s="1">
        <f t="shared" si="1"/>
        <v>36</v>
      </c>
      <c r="B42" s="5">
        <v>42849</v>
      </c>
      <c r="C42" s="1">
        <v>4340</v>
      </c>
      <c r="D42" s="1">
        <v>1910</v>
      </c>
      <c r="E42" s="3">
        <v>84</v>
      </c>
      <c r="F42" s="1" t="s">
        <v>254</v>
      </c>
    </row>
    <row r="43" spans="1:8" s="1" customFormat="1" x14ac:dyDescent="0.35">
      <c r="A43" s="1">
        <f t="shared" si="1"/>
        <v>37</v>
      </c>
      <c r="B43" s="5">
        <v>42849</v>
      </c>
      <c r="C43" s="1">
        <v>4340</v>
      </c>
      <c r="D43" s="1">
        <v>1910</v>
      </c>
      <c r="E43" s="3">
        <v>312</v>
      </c>
      <c r="F43" s="1" t="s">
        <v>255</v>
      </c>
    </row>
    <row r="44" spans="1:8" s="1" customFormat="1" x14ac:dyDescent="0.35">
      <c r="A44" s="1">
        <f t="shared" si="1"/>
        <v>38</v>
      </c>
      <c r="B44" s="5">
        <v>42849</v>
      </c>
      <c r="C44" s="1">
        <v>4340</v>
      </c>
      <c r="D44" s="1">
        <v>1910</v>
      </c>
      <c r="E44" s="3">
        <v>350</v>
      </c>
      <c r="F44" s="1" t="s">
        <v>256</v>
      </c>
    </row>
    <row r="45" spans="1:8" s="1" customFormat="1" x14ac:dyDescent="0.35">
      <c r="A45" s="1">
        <f t="shared" si="1"/>
        <v>39</v>
      </c>
      <c r="B45" s="5">
        <v>42850</v>
      </c>
      <c r="C45" s="1">
        <v>1910</v>
      </c>
      <c r="D45" s="1">
        <v>8000</v>
      </c>
      <c r="E45" s="3">
        <v>70</v>
      </c>
      <c r="F45" s="1" t="s">
        <v>257</v>
      </c>
    </row>
    <row r="46" spans="1:8" s="1" customFormat="1" x14ac:dyDescent="0.35">
      <c r="A46" s="1">
        <f t="shared" si="1"/>
        <v>40</v>
      </c>
      <c r="B46" s="5">
        <v>42857</v>
      </c>
      <c r="C46" s="1">
        <v>1910</v>
      </c>
      <c r="D46" s="1">
        <v>8000</v>
      </c>
      <c r="E46" s="3">
        <v>70</v>
      </c>
      <c r="F46" s="1" t="s">
        <v>258</v>
      </c>
    </row>
    <row r="47" spans="1:8" s="1" customFormat="1" x14ac:dyDescent="0.35">
      <c r="A47" s="1">
        <f t="shared" si="1"/>
        <v>41</v>
      </c>
      <c r="B47" s="5">
        <v>42857</v>
      </c>
      <c r="C47" s="1">
        <v>1910</v>
      </c>
      <c r="D47" s="1">
        <v>8000</v>
      </c>
      <c r="E47" s="3">
        <v>140</v>
      </c>
      <c r="F47" s="1" t="s">
        <v>259</v>
      </c>
    </row>
    <row r="48" spans="1:8" s="1" customFormat="1" x14ac:dyDescent="0.35">
      <c r="A48" s="1">
        <f t="shared" si="1"/>
        <v>42</v>
      </c>
      <c r="B48" s="5">
        <v>42857</v>
      </c>
      <c r="C48" s="1">
        <v>1910</v>
      </c>
      <c r="D48" s="1">
        <v>8000</v>
      </c>
      <c r="E48" s="3">
        <v>70</v>
      </c>
      <c r="F48" s="1" t="s">
        <v>260</v>
      </c>
    </row>
    <row r="49" spans="1:6" s="1" customFormat="1" x14ac:dyDescent="0.35">
      <c r="A49" s="1">
        <f t="shared" si="1"/>
        <v>43</v>
      </c>
      <c r="B49" s="5">
        <v>42858</v>
      </c>
      <c r="C49" s="1">
        <v>1910</v>
      </c>
      <c r="D49" s="1">
        <v>8000</v>
      </c>
      <c r="E49" s="3">
        <v>70</v>
      </c>
      <c r="F49" s="1" t="s">
        <v>261</v>
      </c>
    </row>
    <row r="50" spans="1:6" s="1" customFormat="1" x14ac:dyDescent="0.35">
      <c r="A50" s="1">
        <f t="shared" si="1"/>
        <v>44</v>
      </c>
      <c r="B50" s="5">
        <v>42858</v>
      </c>
      <c r="C50" s="1">
        <v>1910</v>
      </c>
      <c r="D50" s="1">
        <v>8000</v>
      </c>
      <c r="E50" s="3">
        <v>70</v>
      </c>
      <c r="F50" s="1" t="s">
        <v>262</v>
      </c>
    </row>
    <row r="51" spans="1:6" s="1" customFormat="1" x14ac:dyDescent="0.35">
      <c r="A51" s="1">
        <f t="shared" si="1"/>
        <v>45</v>
      </c>
      <c r="B51" s="5">
        <v>42858</v>
      </c>
      <c r="C51" s="1">
        <v>1910</v>
      </c>
      <c r="D51" s="1">
        <v>8000</v>
      </c>
      <c r="E51" s="3">
        <v>70</v>
      </c>
      <c r="F51" s="1" t="s">
        <v>263</v>
      </c>
    </row>
    <row r="52" spans="1:6" s="1" customFormat="1" x14ac:dyDescent="0.35">
      <c r="A52" s="1">
        <f t="shared" si="1"/>
        <v>46</v>
      </c>
      <c r="B52" s="5">
        <v>42859</v>
      </c>
      <c r="C52" s="1">
        <v>4320</v>
      </c>
      <c r="D52" s="1">
        <v>1910</v>
      </c>
      <c r="E52" s="3">
        <v>10.7</v>
      </c>
      <c r="F52" s="1" t="s">
        <v>264</v>
      </c>
    </row>
    <row r="53" spans="1:6" s="1" customFormat="1" x14ac:dyDescent="0.35">
      <c r="A53" s="1">
        <f t="shared" si="1"/>
        <v>47</v>
      </c>
      <c r="B53" s="5">
        <v>42859</v>
      </c>
      <c r="C53" s="1">
        <v>1910</v>
      </c>
      <c r="D53" s="1">
        <v>8000</v>
      </c>
      <c r="E53" s="3">
        <v>70</v>
      </c>
      <c r="F53" s="1" t="s">
        <v>265</v>
      </c>
    </row>
    <row r="54" spans="1:6" s="1" customFormat="1" x14ac:dyDescent="0.35">
      <c r="A54" s="1">
        <f t="shared" si="1"/>
        <v>48</v>
      </c>
      <c r="B54" s="5">
        <v>42865</v>
      </c>
      <c r="C54" s="1">
        <v>1910</v>
      </c>
      <c r="D54" s="1">
        <v>8000</v>
      </c>
      <c r="E54" s="3">
        <v>105</v>
      </c>
      <c r="F54" s="1" t="s">
        <v>266</v>
      </c>
    </row>
    <row r="55" spans="1:6" s="1" customFormat="1" x14ac:dyDescent="0.35">
      <c r="A55" s="1">
        <f t="shared" si="1"/>
        <v>49</v>
      </c>
      <c r="B55" s="5">
        <v>42871</v>
      </c>
      <c r="C55" s="1">
        <v>1910</v>
      </c>
      <c r="D55" s="1">
        <v>8000</v>
      </c>
      <c r="E55" s="3">
        <v>70</v>
      </c>
      <c r="F55" s="1" t="s">
        <v>267</v>
      </c>
    </row>
    <row r="56" spans="1:6" s="1" customFormat="1" x14ac:dyDescent="0.35">
      <c r="A56" s="1">
        <f t="shared" si="1"/>
        <v>50</v>
      </c>
      <c r="B56" s="5">
        <v>42878</v>
      </c>
      <c r="C56" s="1">
        <v>1910</v>
      </c>
      <c r="D56" s="1">
        <v>8000</v>
      </c>
      <c r="E56" s="3">
        <v>70</v>
      </c>
      <c r="F56" s="1" t="s">
        <v>268</v>
      </c>
    </row>
    <row r="57" spans="1:6" s="1" customFormat="1" x14ac:dyDescent="0.35">
      <c r="A57" s="1">
        <f t="shared" si="1"/>
        <v>51</v>
      </c>
      <c r="B57" s="5">
        <v>42886</v>
      </c>
      <c r="C57" s="1">
        <v>1910</v>
      </c>
      <c r="D57" s="1">
        <v>8000</v>
      </c>
      <c r="E57" s="3">
        <v>70</v>
      </c>
      <c r="F57" s="1" t="s">
        <v>269</v>
      </c>
    </row>
    <row r="58" spans="1:6" s="1" customFormat="1" x14ac:dyDescent="0.35">
      <c r="A58" s="1">
        <f t="shared" si="1"/>
        <v>52</v>
      </c>
      <c r="B58" s="5">
        <v>42891</v>
      </c>
      <c r="C58" s="1">
        <v>4320</v>
      </c>
      <c r="D58" s="1">
        <v>1910</v>
      </c>
      <c r="E58" s="3">
        <v>7.9</v>
      </c>
      <c r="F58" s="1" t="s">
        <v>270</v>
      </c>
    </row>
    <row r="59" spans="1:6" s="1" customFormat="1" x14ac:dyDescent="0.35">
      <c r="A59" s="1">
        <f t="shared" si="1"/>
        <v>53</v>
      </c>
      <c r="B59" s="5">
        <v>42901</v>
      </c>
      <c r="C59" s="1">
        <v>3200</v>
      </c>
      <c r="D59" s="1">
        <v>1910</v>
      </c>
      <c r="E59" s="3">
        <v>1477.27</v>
      </c>
      <c r="F59" s="1" t="s">
        <v>271</v>
      </c>
    </row>
    <row r="60" spans="1:6" s="1" customFormat="1" x14ac:dyDescent="0.35">
      <c r="A60" s="1">
        <f t="shared" si="1"/>
        <v>54</v>
      </c>
      <c r="B60" s="5">
        <v>42901</v>
      </c>
      <c r="C60" s="1">
        <v>3200</v>
      </c>
      <c r="D60" s="1">
        <v>1910</v>
      </c>
      <c r="E60" s="3">
        <v>114</v>
      </c>
      <c r="F60" s="1" t="s">
        <v>272</v>
      </c>
    </row>
    <row r="61" spans="1:6" s="1" customFormat="1" x14ac:dyDescent="0.35">
      <c r="A61" s="1">
        <f t="shared" si="1"/>
        <v>55</v>
      </c>
      <c r="B61" s="5">
        <v>42901</v>
      </c>
      <c r="C61" s="1">
        <v>4370</v>
      </c>
      <c r="D61" s="1">
        <v>1910</v>
      </c>
      <c r="E61" s="3">
        <v>423</v>
      </c>
      <c r="F61" s="1" t="s">
        <v>301</v>
      </c>
    </row>
    <row r="62" spans="1:6" s="1" customFormat="1" x14ac:dyDescent="0.35">
      <c r="A62" s="1">
        <f t="shared" si="1"/>
        <v>56</v>
      </c>
      <c r="B62" s="5">
        <v>42901</v>
      </c>
      <c r="C62" s="1">
        <v>4340</v>
      </c>
      <c r="D62" s="1">
        <v>1910</v>
      </c>
      <c r="E62" s="3">
        <v>65</v>
      </c>
      <c r="F62" s="1" t="s">
        <v>273</v>
      </c>
    </row>
    <row r="63" spans="1:6" s="1" customFormat="1" x14ac:dyDescent="0.35">
      <c r="A63" s="1">
        <f t="shared" si="1"/>
        <v>57</v>
      </c>
      <c r="B63" s="5">
        <v>42901</v>
      </c>
      <c r="C63" s="1">
        <v>4340</v>
      </c>
      <c r="D63" s="1">
        <v>1910</v>
      </c>
      <c r="E63" s="3">
        <v>175</v>
      </c>
      <c r="F63" s="1" t="s">
        <v>274</v>
      </c>
    </row>
    <row r="64" spans="1:6" s="1" customFormat="1" x14ac:dyDescent="0.35">
      <c r="A64" s="1">
        <v>58</v>
      </c>
      <c r="B64" s="5">
        <v>42901</v>
      </c>
      <c r="C64" s="1">
        <v>4340</v>
      </c>
      <c r="D64" s="1">
        <v>1910</v>
      </c>
      <c r="E64" s="3">
        <v>60</v>
      </c>
      <c r="F64" s="1" t="s">
        <v>275</v>
      </c>
    </row>
    <row r="65" spans="1:6" s="1" customFormat="1" x14ac:dyDescent="0.35">
      <c r="A65" s="1">
        <f>A64+1</f>
        <v>59</v>
      </c>
      <c r="B65" s="5">
        <v>42921</v>
      </c>
      <c r="C65" s="1">
        <v>4320</v>
      </c>
      <c r="D65" s="1">
        <v>1910</v>
      </c>
      <c r="E65" s="3">
        <v>8.2200000000000006</v>
      </c>
      <c r="F65" s="1" t="s">
        <v>276</v>
      </c>
    </row>
    <row r="66" spans="1:6" s="1" customFormat="1" x14ac:dyDescent="0.35">
      <c r="A66" s="1">
        <f t="shared" ref="A66:A129" si="2">A65+1</f>
        <v>60</v>
      </c>
      <c r="B66" s="5">
        <v>42950</v>
      </c>
      <c r="C66" s="1">
        <v>4320</v>
      </c>
      <c r="D66" s="1">
        <v>1910</v>
      </c>
      <c r="E66" s="3">
        <v>6.8</v>
      </c>
      <c r="F66" s="1" t="s">
        <v>277</v>
      </c>
    </row>
    <row r="67" spans="1:6" s="1" customFormat="1" x14ac:dyDescent="0.35">
      <c r="A67" s="1">
        <f t="shared" si="2"/>
        <v>61</v>
      </c>
      <c r="B67" s="5">
        <v>42962</v>
      </c>
      <c r="C67" s="1">
        <v>1910</v>
      </c>
      <c r="D67" s="1">
        <v>8000</v>
      </c>
      <c r="E67" s="3">
        <v>140</v>
      </c>
      <c r="F67" s="1" t="s">
        <v>278</v>
      </c>
    </row>
    <row r="68" spans="1:6" s="1" customFormat="1" x14ac:dyDescent="0.35">
      <c r="A68" s="1">
        <f t="shared" si="2"/>
        <v>62</v>
      </c>
      <c r="B68" s="5">
        <v>42970</v>
      </c>
      <c r="C68" s="1">
        <v>1910</v>
      </c>
      <c r="D68" s="1">
        <v>8000</v>
      </c>
      <c r="E68" s="3">
        <v>70</v>
      </c>
      <c r="F68" s="1" t="s">
        <v>279</v>
      </c>
    </row>
    <row r="69" spans="1:6" s="1" customFormat="1" x14ac:dyDescent="0.35">
      <c r="A69" s="1">
        <f t="shared" si="2"/>
        <v>63</v>
      </c>
      <c r="B69" s="5">
        <v>42970</v>
      </c>
      <c r="C69" s="1">
        <v>1910</v>
      </c>
      <c r="D69" s="1">
        <v>8000</v>
      </c>
      <c r="E69" s="3">
        <v>70</v>
      </c>
      <c r="F69" s="1" t="s">
        <v>280</v>
      </c>
    </row>
    <row r="70" spans="1:6" s="1" customFormat="1" x14ac:dyDescent="0.35">
      <c r="A70" s="1">
        <f t="shared" si="2"/>
        <v>64</v>
      </c>
      <c r="B70" s="5">
        <v>42983</v>
      </c>
      <c r="C70" s="1">
        <v>5320</v>
      </c>
      <c r="D70" s="1">
        <v>1910</v>
      </c>
      <c r="E70" s="3">
        <v>8.4499999999999993</v>
      </c>
      <c r="F70" s="1" t="s">
        <v>281</v>
      </c>
    </row>
    <row r="71" spans="1:6" s="1" customFormat="1" x14ac:dyDescent="0.35">
      <c r="A71" s="1">
        <f t="shared" si="2"/>
        <v>65</v>
      </c>
      <c r="B71" s="5">
        <v>42992</v>
      </c>
      <c r="C71" s="1">
        <v>1910</v>
      </c>
      <c r="D71" s="1">
        <v>3010</v>
      </c>
      <c r="E71" s="3">
        <v>420.4</v>
      </c>
      <c r="F71" s="1" t="s">
        <v>108</v>
      </c>
    </row>
    <row r="72" spans="1:6" s="1" customFormat="1" x14ac:dyDescent="0.35">
      <c r="A72" s="1">
        <f t="shared" si="2"/>
        <v>66</v>
      </c>
      <c r="B72" s="5">
        <v>43012</v>
      </c>
      <c r="C72" s="1">
        <v>5320</v>
      </c>
      <c r="D72" s="1">
        <v>1910</v>
      </c>
      <c r="E72" s="3">
        <v>7.46</v>
      </c>
      <c r="F72" s="1" t="s">
        <v>282</v>
      </c>
    </row>
    <row r="73" spans="1:6" s="1" customFormat="1" x14ac:dyDescent="0.35">
      <c r="A73" s="1">
        <f t="shared" si="2"/>
        <v>67</v>
      </c>
      <c r="B73" s="5">
        <v>43042</v>
      </c>
      <c r="C73" s="1">
        <v>5320</v>
      </c>
      <c r="D73" s="1">
        <v>1910</v>
      </c>
      <c r="E73" s="3">
        <v>15.71</v>
      </c>
      <c r="F73" s="1" t="s">
        <v>283</v>
      </c>
    </row>
    <row r="74" spans="1:6" s="1" customFormat="1" x14ac:dyDescent="0.35">
      <c r="A74" s="1">
        <f t="shared" si="2"/>
        <v>68</v>
      </c>
      <c r="B74" s="5">
        <v>43052</v>
      </c>
      <c r="C74" s="1">
        <v>4340</v>
      </c>
      <c r="D74" s="1">
        <v>1910</v>
      </c>
      <c r="E74" s="3">
        <v>26</v>
      </c>
      <c r="F74" s="1" t="s">
        <v>284</v>
      </c>
    </row>
    <row r="75" spans="1:6" s="1" customFormat="1" x14ac:dyDescent="0.35">
      <c r="A75" s="1">
        <f t="shared" si="2"/>
        <v>69</v>
      </c>
      <c r="B75" s="5">
        <v>43052</v>
      </c>
      <c r="C75" s="1">
        <v>4340</v>
      </c>
      <c r="D75" s="1">
        <v>1910</v>
      </c>
      <c r="E75" s="3">
        <v>26</v>
      </c>
      <c r="F75" s="1" t="s">
        <v>285</v>
      </c>
    </row>
    <row r="76" spans="1:6" s="1" customFormat="1" x14ac:dyDescent="0.35">
      <c r="A76" s="1">
        <f t="shared" si="2"/>
        <v>70</v>
      </c>
      <c r="B76" s="5">
        <v>43052</v>
      </c>
      <c r="C76" s="1">
        <v>4340</v>
      </c>
      <c r="D76" s="1">
        <v>1910</v>
      </c>
      <c r="E76" s="3">
        <v>210</v>
      </c>
      <c r="F76" s="1" t="s">
        <v>254</v>
      </c>
    </row>
    <row r="77" spans="1:6" s="1" customFormat="1" x14ac:dyDescent="0.35">
      <c r="A77" s="1">
        <f t="shared" si="2"/>
        <v>71</v>
      </c>
      <c r="B77" s="5">
        <v>43052</v>
      </c>
      <c r="C77" s="1">
        <v>4340</v>
      </c>
      <c r="D77" s="1">
        <v>1910</v>
      </c>
      <c r="E77" s="3">
        <v>64</v>
      </c>
      <c r="F77" s="1" t="s">
        <v>286</v>
      </c>
    </row>
    <row r="78" spans="1:6" s="1" customFormat="1" x14ac:dyDescent="0.35">
      <c r="A78" s="1">
        <f t="shared" si="2"/>
        <v>72</v>
      </c>
      <c r="B78" s="5">
        <v>43052</v>
      </c>
      <c r="C78" s="1">
        <v>4340</v>
      </c>
      <c r="D78" s="1">
        <v>1910</v>
      </c>
      <c r="E78" s="3">
        <v>75</v>
      </c>
      <c r="F78" s="1" t="s">
        <v>290</v>
      </c>
    </row>
    <row r="79" spans="1:6" s="1" customFormat="1" x14ac:dyDescent="0.35">
      <c r="A79" s="1">
        <f t="shared" si="2"/>
        <v>73</v>
      </c>
      <c r="B79" s="5">
        <v>43052</v>
      </c>
      <c r="C79" s="1">
        <v>4340</v>
      </c>
      <c r="D79" s="1">
        <v>1910</v>
      </c>
      <c r="E79" s="3">
        <v>26</v>
      </c>
      <c r="F79" s="1" t="s">
        <v>291</v>
      </c>
    </row>
    <row r="80" spans="1:6" s="1" customFormat="1" x14ac:dyDescent="0.35">
      <c r="A80" s="1">
        <f t="shared" si="2"/>
        <v>74</v>
      </c>
      <c r="B80" s="5">
        <v>43052</v>
      </c>
      <c r="C80" s="1">
        <v>5350</v>
      </c>
      <c r="D80" s="1">
        <v>1910</v>
      </c>
      <c r="E80" s="3">
        <v>373</v>
      </c>
      <c r="F80" s="1" t="s">
        <v>288</v>
      </c>
    </row>
    <row r="81" spans="1:6" s="1" customFormat="1" x14ac:dyDescent="0.35">
      <c r="A81" s="1">
        <f t="shared" si="2"/>
        <v>75</v>
      </c>
      <c r="B81" s="5">
        <v>43052</v>
      </c>
      <c r="C81" s="1">
        <v>4340</v>
      </c>
      <c r="D81" s="1">
        <v>1910</v>
      </c>
      <c r="E81" s="3">
        <v>192</v>
      </c>
      <c r="F81" s="1" t="s">
        <v>289</v>
      </c>
    </row>
    <row r="82" spans="1:6" s="1" customFormat="1" x14ac:dyDescent="0.35">
      <c r="A82" s="1">
        <f t="shared" si="2"/>
        <v>76</v>
      </c>
      <c r="B82" s="5">
        <v>43074</v>
      </c>
      <c r="C82" s="1">
        <v>5320</v>
      </c>
      <c r="D82" s="1">
        <v>1910</v>
      </c>
      <c r="E82" s="3">
        <v>8.51</v>
      </c>
      <c r="F82" s="1" t="s">
        <v>292</v>
      </c>
    </row>
    <row r="83" spans="1:6" s="1" customFormat="1" x14ac:dyDescent="0.35">
      <c r="A83" s="1">
        <f t="shared" si="2"/>
        <v>77</v>
      </c>
      <c r="B83" s="5">
        <v>43077</v>
      </c>
      <c r="C83" s="1">
        <v>4340</v>
      </c>
      <c r="D83" s="1">
        <v>1910</v>
      </c>
      <c r="E83" s="3">
        <v>76</v>
      </c>
      <c r="F83" s="1" t="s">
        <v>293</v>
      </c>
    </row>
    <row r="84" spans="1:6" s="1" customFormat="1" x14ac:dyDescent="0.35">
      <c r="A84" s="1">
        <f t="shared" si="2"/>
        <v>78</v>
      </c>
      <c r="B84" s="5">
        <v>43077</v>
      </c>
      <c r="C84" s="1">
        <v>4340</v>
      </c>
      <c r="D84" s="1">
        <v>1910</v>
      </c>
      <c r="E84" s="3">
        <v>182</v>
      </c>
      <c r="F84" s="1" t="s">
        <v>226</v>
      </c>
    </row>
    <row r="85" spans="1:6" s="1" customFormat="1" x14ac:dyDescent="0.35">
      <c r="A85" s="1">
        <f t="shared" si="2"/>
        <v>79</v>
      </c>
      <c r="B85" s="5">
        <v>43077</v>
      </c>
      <c r="C85" s="1">
        <v>4340</v>
      </c>
      <c r="D85" s="1">
        <v>1910</v>
      </c>
      <c r="E85" s="3">
        <v>266</v>
      </c>
      <c r="F85" s="1" t="s">
        <v>256</v>
      </c>
    </row>
    <row r="86" spans="1:6" s="1" customFormat="1" x14ac:dyDescent="0.35">
      <c r="A86" s="1">
        <f t="shared" si="2"/>
        <v>80</v>
      </c>
      <c r="B86" s="5">
        <v>43077</v>
      </c>
      <c r="C86" s="1">
        <v>4340</v>
      </c>
      <c r="D86" s="1">
        <v>1910</v>
      </c>
      <c r="E86" s="3">
        <v>406</v>
      </c>
      <c r="F86" s="1" t="s">
        <v>255</v>
      </c>
    </row>
    <row r="87" spans="1:6" s="1" customFormat="1" x14ac:dyDescent="0.35">
      <c r="A87" s="1">
        <f t="shared" si="2"/>
        <v>81</v>
      </c>
      <c r="B87" s="5">
        <v>43080</v>
      </c>
      <c r="C87" s="1">
        <v>1910</v>
      </c>
      <c r="D87" s="1">
        <v>4040</v>
      </c>
      <c r="E87" s="3">
        <v>39</v>
      </c>
      <c r="F87" s="1" t="s">
        <v>294</v>
      </c>
    </row>
    <row r="88" spans="1:6" s="1" customFormat="1" x14ac:dyDescent="0.35">
      <c r="A88" s="1">
        <f t="shared" si="2"/>
        <v>82</v>
      </c>
      <c r="B88" s="5">
        <v>43081</v>
      </c>
      <c r="C88" s="1">
        <v>1910</v>
      </c>
      <c r="D88" s="1">
        <v>4040</v>
      </c>
      <c r="E88" s="3">
        <v>39</v>
      </c>
      <c r="F88" s="1" t="s">
        <v>295</v>
      </c>
    </row>
    <row r="89" spans="1:6" s="1" customFormat="1" x14ac:dyDescent="0.35">
      <c r="A89" s="1">
        <f t="shared" si="2"/>
        <v>83</v>
      </c>
      <c r="B89" s="5">
        <v>43091</v>
      </c>
      <c r="C89" s="1">
        <v>1910</v>
      </c>
      <c r="D89" s="1">
        <v>4040</v>
      </c>
      <c r="E89" s="3">
        <v>237</v>
      </c>
      <c r="F89" s="1" t="s">
        <v>296</v>
      </c>
    </row>
    <row r="90" spans="1:6" s="1" customFormat="1" x14ac:dyDescent="0.35">
      <c r="A90" s="1">
        <f t="shared" si="2"/>
        <v>84</v>
      </c>
      <c r="B90" s="5">
        <v>43097</v>
      </c>
      <c r="C90" s="1">
        <v>1910</v>
      </c>
      <c r="D90" s="1">
        <v>4040</v>
      </c>
      <c r="E90" s="3">
        <v>234</v>
      </c>
      <c r="F90" s="1" t="s">
        <v>297</v>
      </c>
    </row>
    <row r="91" spans="1:6" s="1" customFormat="1" x14ac:dyDescent="0.35">
      <c r="A91" s="1">
        <f t="shared" si="2"/>
        <v>85</v>
      </c>
      <c r="B91" s="5"/>
      <c r="E91" s="3"/>
    </row>
    <row r="92" spans="1:6" s="1" customFormat="1" x14ac:dyDescent="0.35">
      <c r="A92" s="1">
        <f t="shared" si="2"/>
        <v>86</v>
      </c>
      <c r="B92" s="5"/>
      <c r="E92" s="3"/>
    </row>
    <row r="93" spans="1:6" s="1" customFormat="1" x14ac:dyDescent="0.35">
      <c r="A93" s="1">
        <f t="shared" si="2"/>
        <v>87</v>
      </c>
      <c r="B93" s="5"/>
      <c r="E93" s="3"/>
    </row>
    <row r="94" spans="1:6" s="1" customFormat="1" x14ac:dyDescent="0.35">
      <c r="A94" s="1">
        <f t="shared" si="2"/>
        <v>88</v>
      </c>
      <c r="B94" s="5"/>
      <c r="E94" s="3"/>
    </row>
    <row r="95" spans="1:6" s="1" customFormat="1" x14ac:dyDescent="0.35">
      <c r="A95" s="1">
        <f t="shared" si="2"/>
        <v>89</v>
      </c>
      <c r="B95" s="5"/>
      <c r="E95" s="3"/>
    </row>
    <row r="96" spans="1:6" s="1" customFormat="1" x14ac:dyDescent="0.35">
      <c r="A96" s="1">
        <f t="shared" si="2"/>
        <v>90</v>
      </c>
      <c r="B96" s="5"/>
      <c r="E96" s="3"/>
    </row>
    <row r="97" spans="1:5" s="1" customFormat="1" x14ac:dyDescent="0.35">
      <c r="A97" s="1">
        <f t="shared" si="2"/>
        <v>91</v>
      </c>
      <c r="B97" s="5"/>
      <c r="E97" s="3"/>
    </row>
    <row r="98" spans="1:5" s="1" customFormat="1" x14ac:dyDescent="0.35">
      <c r="A98" s="1">
        <f t="shared" si="2"/>
        <v>92</v>
      </c>
      <c r="B98" s="5"/>
      <c r="E98" s="3"/>
    </row>
    <row r="99" spans="1:5" s="1" customFormat="1" x14ac:dyDescent="0.35">
      <c r="A99" s="1">
        <f t="shared" si="2"/>
        <v>93</v>
      </c>
      <c r="B99" s="5"/>
      <c r="E99" s="3"/>
    </row>
    <row r="100" spans="1:5" s="1" customFormat="1" x14ac:dyDescent="0.35">
      <c r="A100" s="1">
        <f t="shared" si="2"/>
        <v>94</v>
      </c>
      <c r="B100" s="5"/>
      <c r="E100" s="3"/>
    </row>
    <row r="101" spans="1:5" s="1" customFormat="1" x14ac:dyDescent="0.35">
      <c r="A101" s="1">
        <f t="shared" si="2"/>
        <v>95</v>
      </c>
      <c r="B101" s="5"/>
      <c r="E101" s="3"/>
    </row>
    <row r="102" spans="1:5" s="1" customFormat="1" x14ac:dyDescent="0.35">
      <c r="A102" s="1">
        <f t="shared" si="2"/>
        <v>96</v>
      </c>
      <c r="B102" s="5"/>
      <c r="E102" s="3"/>
    </row>
    <row r="103" spans="1:5" s="1" customFormat="1" x14ac:dyDescent="0.35">
      <c r="A103" s="1">
        <f t="shared" si="2"/>
        <v>97</v>
      </c>
      <c r="B103" s="5"/>
      <c r="E103" s="3"/>
    </row>
    <row r="104" spans="1:5" s="1" customFormat="1" x14ac:dyDescent="0.35">
      <c r="A104" s="1">
        <f t="shared" si="2"/>
        <v>98</v>
      </c>
      <c r="B104" s="5"/>
      <c r="E104" s="3"/>
    </row>
    <row r="105" spans="1:5" s="1" customFormat="1" x14ac:dyDescent="0.35">
      <c r="A105" s="1">
        <f t="shared" si="2"/>
        <v>99</v>
      </c>
      <c r="B105" s="5"/>
      <c r="E105" s="3"/>
    </row>
    <row r="106" spans="1:5" s="1" customFormat="1" x14ac:dyDescent="0.35">
      <c r="A106" s="1">
        <f t="shared" si="2"/>
        <v>100</v>
      </c>
      <c r="B106" s="5"/>
      <c r="E106" s="3"/>
    </row>
    <row r="107" spans="1:5" s="1" customFormat="1" x14ac:dyDescent="0.35">
      <c r="A107" s="1">
        <f t="shared" si="2"/>
        <v>101</v>
      </c>
      <c r="B107" s="5"/>
      <c r="E107" s="3"/>
    </row>
    <row r="108" spans="1:5" s="1" customFormat="1" x14ac:dyDescent="0.35">
      <c r="A108" s="1">
        <f t="shared" si="2"/>
        <v>102</v>
      </c>
      <c r="B108" s="5"/>
      <c r="E108" s="3"/>
    </row>
    <row r="109" spans="1:5" s="1" customFormat="1" x14ac:dyDescent="0.35">
      <c r="A109" s="1">
        <f t="shared" si="2"/>
        <v>103</v>
      </c>
      <c r="B109" s="5"/>
      <c r="E109" s="3"/>
    </row>
    <row r="110" spans="1:5" s="1" customFormat="1" x14ac:dyDescent="0.35">
      <c r="A110" s="1">
        <f t="shared" si="2"/>
        <v>104</v>
      </c>
      <c r="B110" s="5"/>
      <c r="E110" s="3"/>
    </row>
    <row r="111" spans="1:5" s="1" customFormat="1" x14ac:dyDescent="0.35">
      <c r="A111" s="1">
        <f t="shared" si="2"/>
        <v>105</v>
      </c>
      <c r="B111" s="5"/>
      <c r="E111" s="3"/>
    </row>
    <row r="112" spans="1:5" s="1" customFormat="1" x14ac:dyDescent="0.35">
      <c r="A112" s="1">
        <f t="shared" si="2"/>
        <v>106</v>
      </c>
      <c r="B112" s="5"/>
      <c r="E112" s="3"/>
    </row>
    <row r="113" spans="1:5" s="1" customFormat="1" x14ac:dyDescent="0.35">
      <c r="A113" s="1">
        <f t="shared" si="2"/>
        <v>107</v>
      </c>
      <c r="B113" s="5"/>
      <c r="E113" s="3"/>
    </row>
    <row r="114" spans="1:5" s="1" customFormat="1" x14ac:dyDescent="0.35">
      <c r="A114" s="1">
        <f t="shared" si="2"/>
        <v>108</v>
      </c>
      <c r="B114" s="5"/>
      <c r="E114" s="3"/>
    </row>
    <row r="115" spans="1:5" s="1" customFormat="1" x14ac:dyDescent="0.35">
      <c r="A115" s="1">
        <f t="shared" si="2"/>
        <v>109</v>
      </c>
      <c r="B115" s="5"/>
      <c r="E115" s="3"/>
    </row>
    <row r="116" spans="1:5" s="1" customFormat="1" x14ac:dyDescent="0.35">
      <c r="A116" s="1">
        <f t="shared" si="2"/>
        <v>110</v>
      </c>
      <c r="B116" s="5"/>
      <c r="E116" s="3"/>
    </row>
    <row r="117" spans="1:5" s="1" customFormat="1" x14ac:dyDescent="0.35">
      <c r="A117" s="1">
        <f t="shared" si="2"/>
        <v>111</v>
      </c>
      <c r="B117" s="5"/>
      <c r="E117" s="3"/>
    </row>
    <row r="118" spans="1:5" s="1" customFormat="1" x14ac:dyDescent="0.35">
      <c r="A118" s="1">
        <f t="shared" si="2"/>
        <v>112</v>
      </c>
      <c r="B118" s="5"/>
      <c r="E118" s="3"/>
    </row>
    <row r="119" spans="1:5" s="1" customFormat="1" x14ac:dyDescent="0.35">
      <c r="A119" s="1">
        <f t="shared" si="2"/>
        <v>113</v>
      </c>
      <c r="B119" s="5"/>
      <c r="E119" s="3"/>
    </row>
    <row r="120" spans="1:5" s="1" customFormat="1" x14ac:dyDescent="0.35">
      <c r="A120" s="1">
        <f t="shared" si="2"/>
        <v>114</v>
      </c>
      <c r="B120" s="5"/>
      <c r="E120" s="3"/>
    </row>
    <row r="121" spans="1:5" s="1" customFormat="1" x14ac:dyDescent="0.35">
      <c r="A121" s="1">
        <f t="shared" si="2"/>
        <v>115</v>
      </c>
      <c r="B121" s="5"/>
      <c r="E121" s="3"/>
    </row>
    <row r="122" spans="1:5" s="1" customFormat="1" x14ac:dyDescent="0.35">
      <c r="A122" s="1">
        <f t="shared" si="2"/>
        <v>116</v>
      </c>
      <c r="B122" s="5"/>
      <c r="E122" s="3"/>
    </row>
    <row r="123" spans="1:5" s="1" customFormat="1" x14ac:dyDescent="0.35">
      <c r="A123" s="1">
        <f t="shared" si="2"/>
        <v>117</v>
      </c>
      <c r="B123" s="5"/>
      <c r="E123" s="3"/>
    </row>
    <row r="124" spans="1:5" s="1" customFormat="1" x14ac:dyDescent="0.35">
      <c r="A124" s="1">
        <f t="shared" si="2"/>
        <v>118</v>
      </c>
      <c r="B124" s="5"/>
      <c r="E124" s="3"/>
    </row>
    <row r="125" spans="1:5" s="1" customFormat="1" x14ac:dyDescent="0.35">
      <c r="A125" s="1">
        <f t="shared" si="2"/>
        <v>119</v>
      </c>
      <c r="B125" s="5"/>
      <c r="E125" s="3"/>
    </row>
    <row r="126" spans="1:5" s="1" customFormat="1" x14ac:dyDescent="0.35">
      <c r="A126" s="1">
        <f t="shared" si="2"/>
        <v>120</v>
      </c>
      <c r="B126" s="5"/>
      <c r="E126" s="3"/>
    </row>
    <row r="127" spans="1:5" s="1" customFormat="1" x14ac:dyDescent="0.35">
      <c r="A127" s="1">
        <f t="shared" si="2"/>
        <v>121</v>
      </c>
      <c r="B127" s="5"/>
      <c r="E127" s="3"/>
    </row>
    <row r="128" spans="1:5" s="1" customFormat="1" x14ac:dyDescent="0.35">
      <c r="A128" s="1">
        <f t="shared" si="2"/>
        <v>122</v>
      </c>
      <c r="B128" s="5"/>
      <c r="E128" s="3"/>
    </row>
    <row r="129" spans="1:10" x14ac:dyDescent="0.35">
      <c r="A129" s="1">
        <f t="shared" si="2"/>
        <v>123</v>
      </c>
      <c r="B129" s="5"/>
      <c r="J129" s="1"/>
    </row>
    <row r="130" spans="1:10" x14ac:dyDescent="0.35">
      <c r="A130" s="1">
        <v>124</v>
      </c>
      <c r="B130" s="5"/>
      <c r="J130" s="1"/>
    </row>
    <row r="131" spans="1:10" x14ac:dyDescent="0.35">
      <c r="B131" s="5"/>
      <c r="E131" s="3">
        <f>SUM(E9+E10+E11+E12+E14+E15+E16+E17+E33+E42+E43+E44+E52+E58+E59+E60+E61+E62+E63+E64+E65+E66+E70+E72+E73+E74+E75+E76+E77+E78+E79+E80+E81+E82+E83+E84+E85+E86)</f>
        <v>7529.9100000000008</v>
      </c>
      <c r="H131" s="1" t="s">
        <v>160</v>
      </c>
    </row>
    <row r="132" spans="1:10" x14ac:dyDescent="0.35">
      <c r="B132" s="5"/>
      <c r="H132" s="1">
        <v>1910</v>
      </c>
      <c r="I132" s="1">
        <v>1900</v>
      </c>
    </row>
    <row r="133" spans="1:10" x14ac:dyDescent="0.35">
      <c r="B133" s="5"/>
      <c r="H133" s="1">
        <v>16728.509999999998</v>
      </c>
      <c r="I133" s="1">
        <v>593.65</v>
      </c>
    </row>
    <row r="134" spans="1:10" x14ac:dyDescent="0.35">
      <c r="B134" s="5"/>
      <c r="H134" s="1">
        <v>9279.27</v>
      </c>
      <c r="I134" s="1">
        <v>131.19999999999999</v>
      </c>
    </row>
    <row r="135" spans="1:10" x14ac:dyDescent="0.35">
      <c r="B135" s="5"/>
      <c r="H135" s="1">
        <f>H133-H134</f>
        <v>7449.239999999998</v>
      </c>
      <c r="I135" s="1">
        <f>I133-I134</f>
        <v>462.45</v>
      </c>
    </row>
    <row r="136" spans="1:10" x14ac:dyDescent="0.35">
      <c r="B136" s="5"/>
    </row>
    <row r="137" spans="1:10" x14ac:dyDescent="0.35">
      <c r="B137" s="5"/>
    </row>
    <row r="138" spans="1:10" x14ac:dyDescent="0.35">
      <c r="B138" s="5"/>
    </row>
    <row r="139" spans="1:10" x14ac:dyDescent="0.35">
      <c r="B139" s="5"/>
    </row>
    <row r="140" spans="1:10" x14ac:dyDescent="0.35">
      <c r="B140" s="5"/>
    </row>
    <row r="141" spans="1:10" x14ac:dyDescent="0.35">
      <c r="B141" s="5"/>
    </row>
    <row r="142" spans="1:10" x14ac:dyDescent="0.35">
      <c r="B142" s="5"/>
    </row>
    <row r="143" spans="1:10" x14ac:dyDescent="0.35">
      <c r="B143" s="5"/>
    </row>
    <row r="144" spans="1:10" x14ac:dyDescent="0.35">
      <c r="B144" s="5"/>
    </row>
    <row r="145" spans="2:2" x14ac:dyDescent="0.35">
      <c r="B145" s="5"/>
    </row>
    <row r="146" spans="2:2" x14ac:dyDescent="0.35">
      <c r="B146" s="5"/>
    </row>
    <row r="147" spans="2:2" x14ac:dyDescent="0.35">
      <c r="B147" s="5"/>
    </row>
    <row r="148" spans="2:2" x14ac:dyDescent="0.35">
      <c r="B148" s="5"/>
    </row>
    <row r="149" spans="2:2" x14ac:dyDescent="0.35">
      <c r="B149" s="5"/>
    </row>
    <row r="150" spans="2:2" x14ac:dyDescent="0.35">
      <c r="B150" s="5"/>
    </row>
    <row r="151" spans="2:2" x14ac:dyDescent="0.35">
      <c r="B151" s="5"/>
    </row>
    <row r="152" spans="2:2" x14ac:dyDescent="0.35">
      <c r="B152" s="5"/>
    </row>
    <row r="153" spans="2:2" x14ac:dyDescent="0.35">
      <c r="B153" s="5"/>
    </row>
    <row r="154" spans="2:2" x14ac:dyDescent="0.35">
      <c r="B154" s="5"/>
    </row>
    <row r="155" spans="2:2" x14ac:dyDescent="0.35">
      <c r="B155" s="5"/>
    </row>
    <row r="156" spans="2:2" x14ac:dyDescent="0.35">
      <c r="B156" s="5"/>
    </row>
    <row r="157" spans="2:2" x14ac:dyDescent="0.35">
      <c r="B157" s="5"/>
    </row>
    <row r="158" spans="2:2" x14ac:dyDescent="0.35">
      <c r="B158" s="5"/>
    </row>
    <row r="159" spans="2:2" x14ac:dyDescent="0.35">
      <c r="B159" s="5"/>
    </row>
    <row r="160" spans="2:2" x14ac:dyDescent="0.35">
      <c r="B160" s="5"/>
    </row>
    <row r="161" spans="2:2" x14ac:dyDescent="0.35">
      <c r="B161" s="5"/>
    </row>
    <row r="162" spans="2:2" x14ac:dyDescent="0.35">
      <c r="B162" s="5"/>
    </row>
    <row r="163" spans="2:2" x14ac:dyDescent="0.35">
      <c r="B163" s="5"/>
    </row>
    <row r="164" spans="2:2" x14ac:dyDescent="0.35">
      <c r="B164" s="5"/>
    </row>
    <row r="165" spans="2:2" x14ac:dyDescent="0.35">
      <c r="B165" s="5"/>
    </row>
    <row r="166" spans="2:2" x14ac:dyDescent="0.35">
      <c r="B166" s="5"/>
    </row>
    <row r="167" spans="2:2" x14ac:dyDescent="0.35">
      <c r="B167" s="5"/>
    </row>
    <row r="168" spans="2:2" x14ac:dyDescent="0.35">
      <c r="B168" s="5"/>
    </row>
    <row r="169" spans="2:2" x14ac:dyDescent="0.35">
      <c r="B169" s="5"/>
    </row>
    <row r="170" spans="2:2" x14ac:dyDescent="0.35">
      <c r="B170" s="5"/>
    </row>
    <row r="171" spans="2:2" x14ac:dyDescent="0.35">
      <c r="B171" s="5"/>
    </row>
    <row r="172" spans="2:2" x14ac:dyDescent="0.35">
      <c r="B172" s="5"/>
    </row>
    <row r="173" spans="2:2" x14ac:dyDescent="0.35">
      <c r="B173" s="5"/>
    </row>
    <row r="174" spans="2:2" x14ac:dyDescent="0.35">
      <c r="B174" s="5"/>
    </row>
    <row r="175" spans="2:2" x14ac:dyDescent="0.35">
      <c r="B175" s="5"/>
    </row>
    <row r="176" spans="2:2" x14ac:dyDescent="0.35">
      <c r="B176" s="5"/>
    </row>
    <row r="177" spans="2:2" x14ac:dyDescent="0.35">
      <c r="B177" s="5"/>
    </row>
    <row r="178" spans="2:2" x14ac:dyDescent="0.35">
      <c r="B178" s="5"/>
    </row>
    <row r="179" spans="2:2" x14ac:dyDescent="0.35">
      <c r="B179" s="5"/>
    </row>
    <row r="180" spans="2:2" x14ac:dyDescent="0.35">
      <c r="B180" s="5"/>
    </row>
    <row r="181" spans="2:2" x14ac:dyDescent="0.35">
      <c r="B181" s="5"/>
    </row>
    <row r="182" spans="2:2" x14ac:dyDescent="0.35">
      <c r="B182" s="5"/>
    </row>
    <row r="183" spans="2:2" x14ac:dyDescent="0.35">
      <c r="B183" s="5"/>
    </row>
  </sheetData>
  <autoFilter ref="A6:F131" xr:uid="{00000000-0009-0000-0000-000002000000}"/>
  <pageMargins left="0.7" right="0.7" top="0.75" bottom="0.75" header="0.3" footer="0.3"/>
  <pageSetup paperSize="9" scale="74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92"/>
  <sheetViews>
    <sheetView workbookViewId="0">
      <selection activeCell="G10" sqref="G10"/>
    </sheetView>
  </sheetViews>
  <sheetFormatPr defaultColWidth="9.1796875" defaultRowHeight="15.5" x14ac:dyDescent="0.35"/>
  <cols>
    <col min="1" max="1" width="6.81640625" style="1" customWidth="1"/>
    <col min="2" max="2" width="6.54296875" style="1" customWidth="1"/>
    <col min="3" max="3" width="7.453125" style="1" customWidth="1"/>
    <col min="4" max="4" width="8" style="1" customWidth="1"/>
    <col min="5" max="6" width="9.1796875" style="1"/>
    <col min="7" max="7" width="17.81640625" style="1" bestFit="1" customWidth="1"/>
    <col min="8" max="8" width="13.54296875" style="3" bestFit="1" customWidth="1"/>
    <col min="9" max="16384" width="9.1796875" style="1"/>
  </cols>
  <sheetData>
    <row r="1" spans="1:8" x14ac:dyDescent="0.35">
      <c r="A1" s="1" t="s">
        <v>41</v>
      </c>
    </row>
    <row r="2" spans="1:8" x14ac:dyDescent="0.35">
      <c r="A2" s="1" t="s">
        <v>300</v>
      </c>
    </row>
    <row r="4" spans="1:8" x14ac:dyDescent="0.35">
      <c r="A4" s="7" t="s">
        <v>162</v>
      </c>
    </row>
    <row r="6" spans="1:8" x14ac:dyDescent="0.35">
      <c r="B6" s="1" t="s">
        <v>163</v>
      </c>
    </row>
    <row r="7" spans="1:8" x14ac:dyDescent="0.35">
      <c r="C7" s="1" t="s">
        <v>9</v>
      </c>
    </row>
    <row r="8" spans="1:8" x14ac:dyDescent="0.35">
      <c r="D8" s="1">
        <v>3010</v>
      </c>
      <c r="E8" s="1" t="s">
        <v>10</v>
      </c>
      <c r="H8" s="3">
        <v>420.4</v>
      </c>
    </row>
    <row r="9" spans="1:8" x14ac:dyDescent="0.35">
      <c r="D9" s="1">
        <v>3020</v>
      </c>
      <c r="E9" s="1" t="s">
        <v>11</v>
      </c>
      <c r="H9" s="3">
        <v>2230.5</v>
      </c>
    </row>
    <row r="10" spans="1:8" x14ac:dyDescent="0.35">
      <c r="C10" s="1" t="s">
        <v>164</v>
      </c>
      <c r="D10" s="2"/>
      <c r="E10" s="2"/>
      <c r="F10" s="2"/>
      <c r="G10" s="2"/>
      <c r="H10" s="3">
        <f>H9+H8</f>
        <v>2650.9</v>
      </c>
    </row>
    <row r="12" spans="1:8" x14ac:dyDescent="0.35">
      <c r="C12" s="1" t="s">
        <v>12</v>
      </c>
    </row>
    <row r="13" spans="1:8" x14ac:dyDescent="0.35">
      <c r="D13" s="1">
        <v>4040</v>
      </c>
      <c r="E13" s="1" t="s">
        <v>13</v>
      </c>
      <c r="H13" s="3">
        <v>549</v>
      </c>
    </row>
    <row r="14" spans="1:8" x14ac:dyDescent="0.35">
      <c r="C14" s="1" t="s">
        <v>165</v>
      </c>
      <c r="D14" s="2"/>
      <c r="E14" s="2"/>
      <c r="F14" s="2"/>
      <c r="G14" s="2"/>
      <c r="H14" s="3">
        <f>H13</f>
        <v>549</v>
      </c>
    </row>
    <row r="16" spans="1:8" x14ac:dyDescent="0.35">
      <c r="C16" s="1" t="s">
        <v>15</v>
      </c>
    </row>
    <row r="17" spans="2:8" x14ac:dyDescent="0.35">
      <c r="C17" s="1" t="s">
        <v>166</v>
      </c>
      <c r="D17" s="2"/>
      <c r="E17" s="2"/>
      <c r="F17" s="2"/>
      <c r="G17" s="2"/>
      <c r="H17" s="3">
        <v>0</v>
      </c>
    </row>
    <row r="20" spans="2:8" x14ac:dyDescent="0.35">
      <c r="B20" s="1" t="s">
        <v>167</v>
      </c>
      <c r="C20" s="2"/>
      <c r="D20" s="2"/>
      <c r="E20" s="2"/>
      <c r="F20" s="2"/>
      <c r="G20" s="2"/>
      <c r="H20" s="15">
        <f>H17+H14+H10</f>
        <v>3199.9</v>
      </c>
    </row>
    <row r="22" spans="2:8" x14ac:dyDescent="0.35">
      <c r="B22" s="1" t="s">
        <v>168</v>
      </c>
    </row>
    <row r="23" spans="2:8" x14ac:dyDescent="0.35">
      <c r="C23" s="1" t="s">
        <v>16</v>
      </c>
    </row>
    <row r="24" spans="2:8" x14ac:dyDescent="0.35">
      <c r="D24" s="1">
        <v>3200</v>
      </c>
      <c r="E24" s="1" t="s">
        <v>17</v>
      </c>
      <c r="H24" s="3">
        <v>-2653.74</v>
      </c>
    </row>
    <row r="25" spans="2:8" x14ac:dyDescent="0.35">
      <c r="D25" s="1">
        <v>3320</v>
      </c>
      <c r="E25" s="1" t="s">
        <v>19</v>
      </c>
      <c r="H25" s="3">
        <v>-34.42</v>
      </c>
    </row>
    <row r="26" spans="2:8" x14ac:dyDescent="0.35">
      <c r="D26" s="1">
        <v>3330</v>
      </c>
      <c r="E26" s="1" t="s">
        <v>20</v>
      </c>
      <c r="H26" s="3">
        <v>-1179</v>
      </c>
    </row>
    <row r="27" spans="2:8" x14ac:dyDescent="0.35">
      <c r="D27" s="1">
        <v>3380</v>
      </c>
      <c r="E27" s="1" t="s">
        <v>22</v>
      </c>
      <c r="H27" s="3">
        <v>0</v>
      </c>
    </row>
    <row r="28" spans="2:8" x14ac:dyDescent="0.35">
      <c r="C28" s="1" t="s">
        <v>169</v>
      </c>
      <c r="H28" s="3">
        <f>SUM(H24:H27)</f>
        <v>-3867.16</v>
      </c>
    </row>
    <row r="30" spans="2:8" x14ac:dyDescent="0.35">
      <c r="C30" s="1" t="s">
        <v>23</v>
      </c>
    </row>
    <row r="31" spans="2:8" x14ac:dyDescent="0.35">
      <c r="D31" s="1">
        <v>4200</v>
      </c>
      <c r="E31" s="1" t="s">
        <v>17</v>
      </c>
      <c r="H31" s="3">
        <v>0</v>
      </c>
    </row>
    <row r="32" spans="2:8" x14ac:dyDescent="0.35">
      <c r="D32" s="1">
        <v>4310</v>
      </c>
      <c r="E32" s="1" t="s">
        <v>18</v>
      </c>
      <c r="H32" s="3">
        <v>0</v>
      </c>
    </row>
    <row r="33" spans="1:8" x14ac:dyDescent="0.35">
      <c r="D33" s="1">
        <v>4320</v>
      </c>
      <c r="E33" s="1" t="s">
        <v>19</v>
      </c>
      <c r="H33" s="3">
        <v>-33.619999999999997</v>
      </c>
    </row>
    <row r="34" spans="1:8" x14ac:dyDescent="0.35">
      <c r="D34" s="1">
        <v>4330</v>
      </c>
      <c r="E34" s="1" t="s">
        <v>25</v>
      </c>
      <c r="H34" s="3">
        <v>0</v>
      </c>
    </row>
    <row r="35" spans="1:8" x14ac:dyDescent="0.35">
      <c r="D35" s="1">
        <v>4340</v>
      </c>
      <c r="E35" s="1" t="s">
        <v>13</v>
      </c>
      <c r="H35" s="3">
        <v>-2793</v>
      </c>
    </row>
    <row r="36" spans="1:8" x14ac:dyDescent="0.35">
      <c r="D36" s="1">
        <v>4370</v>
      </c>
      <c r="E36" s="1" t="s">
        <v>28</v>
      </c>
      <c r="H36" s="3">
        <v>-423</v>
      </c>
    </row>
    <row r="37" spans="1:8" x14ac:dyDescent="0.35">
      <c r="C37" s="1" t="s">
        <v>170</v>
      </c>
      <c r="H37" s="3">
        <f>SUM(H31:H36)</f>
        <v>-3249.62</v>
      </c>
    </row>
    <row r="39" spans="1:8" x14ac:dyDescent="0.35">
      <c r="C39" s="1" t="s">
        <v>30</v>
      </c>
    </row>
    <row r="40" spans="1:8" x14ac:dyDescent="0.35">
      <c r="D40" s="1">
        <v>5320</v>
      </c>
      <c r="E40" s="1" t="s">
        <v>19</v>
      </c>
      <c r="H40" s="3">
        <v>-40.130000000000003</v>
      </c>
    </row>
    <row r="41" spans="1:8" x14ac:dyDescent="0.35">
      <c r="D41" s="1">
        <v>5350</v>
      </c>
      <c r="E41" s="1" t="s">
        <v>31</v>
      </c>
      <c r="H41" s="3">
        <v>-373</v>
      </c>
    </row>
    <row r="42" spans="1:8" x14ac:dyDescent="0.35">
      <c r="C42" s="1" t="s">
        <v>171</v>
      </c>
      <c r="H42" s="3">
        <f>SUM(H40:H41)</f>
        <v>-413.13</v>
      </c>
    </row>
    <row r="44" spans="1:8" x14ac:dyDescent="0.35">
      <c r="B44" s="1" t="s">
        <v>172</v>
      </c>
      <c r="C44" s="2"/>
      <c r="D44" s="2"/>
      <c r="E44" s="2"/>
      <c r="F44" s="2"/>
      <c r="G44" s="2"/>
      <c r="H44" s="3">
        <f>H42+H37+H28</f>
        <v>-7529.91</v>
      </c>
    </row>
    <row r="46" spans="1:8" x14ac:dyDescent="0.35">
      <c r="A46" s="10" t="s">
        <v>173</v>
      </c>
      <c r="B46" s="10"/>
      <c r="C46" s="10"/>
      <c r="D46" s="10"/>
      <c r="E46" s="10"/>
      <c r="F46" s="10"/>
      <c r="G46" s="10"/>
      <c r="H46" s="20">
        <f>H44+H20</f>
        <v>-4330.01</v>
      </c>
    </row>
    <row r="48" spans="1:8" x14ac:dyDescent="0.35">
      <c r="A48" s="2" t="s">
        <v>174</v>
      </c>
    </row>
    <row r="49" spans="1:8" x14ac:dyDescent="0.35">
      <c r="A49" s="2"/>
      <c r="C49" s="1" t="s">
        <v>175</v>
      </c>
    </row>
    <row r="50" spans="1:8" x14ac:dyDescent="0.35">
      <c r="D50" s="1">
        <v>6210</v>
      </c>
      <c r="E50" s="1" t="s">
        <v>176</v>
      </c>
      <c r="H50" s="3">
        <v>0</v>
      </c>
    </row>
    <row r="51" spans="1:8" x14ac:dyDescent="0.35">
      <c r="C51" s="1" t="s">
        <v>177</v>
      </c>
      <c r="H51" s="3">
        <v>0</v>
      </c>
    </row>
    <row r="53" spans="1:8" x14ac:dyDescent="0.35">
      <c r="C53" s="1" t="s">
        <v>178</v>
      </c>
    </row>
    <row r="54" spans="1:8" x14ac:dyDescent="0.35">
      <c r="C54" s="1" t="s">
        <v>179</v>
      </c>
      <c r="H54" s="15">
        <v>0</v>
      </c>
    </row>
    <row r="57" spans="1:8" x14ac:dyDescent="0.35">
      <c r="A57" s="10" t="s">
        <v>180</v>
      </c>
      <c r="B57" s="10"/>
      <c r="C57" s="10"/>
      <c r="D57" s="10"/>
      <c r="E57" s="10"/>
      <c r="F57" s="10"/>
      <c r="G57" s="10"/>
      <c r="H57" s="21">
        <f>H54+H51</f>
        <v>0</v>
      </c>
    </row>
    <row r="60" spans="1:8" x14ac:dyDescent="0.35">
      <c r="A60" s="2" t="s">
        <v>181</v>
      </c>
    </row>
    <row r="62" spans="1:8" x14ac:dyDescent="0.35">
      <c r="B62" s="1" t="s">
        <v>182</v>
      </c>
    </row>
    <row r="63" spans="1:8" x14ac:dyDescent="0.35">
      <c r="D63" s="1">
        <v>8000</v>
      </c>
      <c r="E63" s="1" t="s">
        <v>183</v>
      </c>
      <c r="H63" s="3">
        <v>2845</v>
      </c>
    </row>
    <row r="64" spans="1:8" x14ac:dyDescent="0.35">
      <c r="D64" s="1">
        <v>8110</v>
      </c>
      <c r="E64" s="1" t="s">
        <v>184</v>
      </c>
      <c r="H64" s="3">
        <v>0</v>
      </c>
    </row>
    <row r="65" spans="1:8" x14ac:dyDescent="0.35">
      <c r="B65" s="2" t="s">
        <v>185</v>
      </c>
      <c r="C65" s="2"/>
      <c r="D65" s="2"/>
      <c r="E65" s="2"/>
      <c r="F65" s="2"/>
      <c r="G65" s="2"/>
      <c r="H65" s="22">
        <f>H64+H63</f>
        <v>2845</v>
      </c>
    </row>
    <row r="68" spans="1:8" x14ac:dyDescent="0.35">
      <c r="B68" s="1" t="s">
        <v>39</v>
      </c>
    </row>
    <row r="69" spans="1:8" x14ac:dyDescent="0.35">
      <c r="D69" s="1">
        <v>8151</v>
      </c>
      <c r="E69" s="1" t="s">
        <v>40</v>
      </c>
      <c r="H69" s="3">
        <v>0</v>
      </c>
    </row>
    <row r="70" spans="1:8" x14ac:dyDescent="0.35">
      <c r="B70" s="2" t="s">
        <v>186</v>
      </c>
      <c r="C70" s="2"/>
      <c r="D70" s="2"/>
      <c r="E70" s="2"/>
      <c r="F70" s="2"/>
      <c r="G70" s="2"/>
      <c r="H70" s="22">
        <f>H69</f>
        <v>0</v>
      </c>
    </row>
    <row r="72" spans="1:8" x14ac:dyDescent="0.35">
      <c r="A72" s="10" t="s">
        <v>187</v>
      </c>
      <c r="B72" s="10"/>
      <c r="C72" s="10"/>
      <c r="D72" s="10"/>
      <c r="E72" s="10"/>
      <c r="F72" s="10"/>
      <c r="G72" s="10"/>
      <c r="H72" s="20">
        <f>H70+H65</f>
        <v>2845</v>
      </c>
    </row>
    <row r="74" spans="1:8" ht="16" thickBot="1" x14ac:dyDescent="0.4"/>
    <row r="75" spans="1:8" ht="16" thickTop="1" x14ac:dyDescent="0.35">
      <c r="A75" s="10" t="s">
        <v>188</v>
      </c>
      <c r="B75" s="10"/>
      <c r="C75" s="10"/>
      <c r="D75" s="10"/>
      <c r="E75" s="10"/>
      <c r="F75" s="10"/>
      <c r="G75" s="10"/>
      <c r="H75" s="23">
        <f>H72+H57+H46</f>
        <v>-1485.0100000000002</v>
      </c>
    </row>
    <row r="78" spans="1:8" x14ac:dyDescent="0.35">
      <c r="A78" s="1" t="s">
        <v>189</v>
      </c>
      <c r="B78" s="1" t="s">
        <v>190</v>
      </c>
      <c r="C78" s="1" t="s">
        <v>191</v>
      </c>
      <c r="D78" s="1" t="s">
        <v>192</v>
      </c>
      <c r="E78" s="3"/>
    </row>
    <row r="79" spans="1:8" x14ac:dyDescent="0.35">
      <c r="E79" s="3"/>
    </row>
    <row r="80" spans="1:8" x14ac:dyDescent="0.35">
      <c r="E80" s="3"/>
    </row>
    <row r="81" spans="1:8" x14ac:dyDescent="0.35">
      <c r="E81" s="3"/>
      <c r="H81" s="1"/>
    </row>
    <row r="82" spans="1:8" x14ac:dyDescent="0.35">
      <c r="A82" s="1" t="s">
        <v>193</v>
      </c>
      <c r="G82" s="3" t="s">
        <v>196</v>
      </c>
      <c r="H82" s="1"/>
    </row>
    <row r="83" spans="1:8" x14ac:dyDescent="0.35">
      <c r="G83" s="3"/>
      <c r="H83" s="1"/>
    </row>
    <row r="84" spans="1:8" x14ac:dyDescent="0.35">
      <c r="G84" s="3"/>
      <c r="H84" s="1"/>
    </row>
    <row r="85" spans="1:8" x14ac:dyDescent="0.35">
      <c r="G85" s="3"/>
      <c r="H85" s="1"/>
    </row>
    <row r="86" spans="1:8" x14ac:dyDescent="0.35">
      <c r="G86" s="3"/>
      <c r="H86" s="1"/>
    </row>
    <row r="87" spans="1:8" x14ac:dyDescent="0.35">
      <c r="A87" s="1" t="s">
        <v>195</v>
      </c>
      <c r="G87" s="3" t="s">
        <v>302</v>
      </c>
      <c r="H87" s="1"/>
    </row>
    <row r="88" spans="1:8" x14ac:dyDescent="0.35">
      <c r="G88" s="3"/>
      <c r="H88" s="1"/>
    </row>
    <row r="89" spans="1:8" x14ac:dyDescent="0.35">
      <c r="G89" s="3"/>
      <c r="H89" s="1"/>
    </row>
    <row r="90" spans="1:8" x14ac:dyDescent="0.35">
      <c r="G90" s="3"/>
      <c r="H90" s="1"/>
    </row>
    <row r="91" spans="1:8" x14ac:dyDescent="0.35">
      <c r="G91" s="3"/>
      <c r="H91" s="1"/>
    </row>
    <row r="92" spans="1:8" x14ac:dyDescent="0.35">
      <c r="A92" s="1" t="s">
        <v>303</v>
      </c>
      <c r="G92" s="3" t="s">
        <v>304</v>
      </c>
      <c r="H92" s="1"/>
    </row>
  </sheetData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46"/>
  <sheetViews>
    <sheetView topLeftCell="A10" workbookViewId="0">
      <selection activeCell="E25" sqref="E25"/>
    </sheetView>
  </sheetViews>
  <sheetFormatPr defaultColWidth="9.1796875" defaultRowHeight="15.5" x14ac:dyDescent="0.35"/>
  <cols>
    <col min="1" max="2" width="5.54296875" style="1" customWidth="1"/>
    <col min="3" max="3" width="9.1796875" style="1"/>
    <col min="4" max="4" width="40" style="1" bestFit="1" customWidth="1"/>
    <col min="5" max="5" width="14.453125" style="3" bestFit="1" customWidth="1"/>
    <col min="6" max="9" width="9.1796875" style="1"/>
    <col min="10" max="10" width="12.1796875" style="1" bestFit="1" customWidth="1"/>
    <col min="11" max="16384" width="9.1796875" style="1"/>
  </cols>
  <sheetData>
    <row r="1" spans="1:10" x14ac:dyDescent="0.35">
      <c r="A1" s="1" t="s">
        <v>41</v>
      </c>
    </row>
    <row r="2" spans="1:10" x14ac:dyDescent="0.35">
      <c r="A2" s="1" t="s">
        <v>305</v>
      </c>
    </row>
    <row r="4" spans="1:10" x14ac:dyDescent="0.35">
      <c r="A4" s="2" t="s">
        <v>199</v>
      </c>
    </row>
    <row r="6" spans="1:10" x14ac:dyDescent="0.35">
      <c r="B6" s="1" t="s">
        <v>200</v>
      </c>
      <c r="D6" s="14"/>
    </row>
    <row r="7" spans="1:10" x14ac:dyDescent="0.35">
      <c r="C7" s="1" t="s">
        <v>201</v>
      </c>
      <c r="E7" s="15"/>
    </row>
    <row r="8" spans="1:10" x14ac:dyDescent="0.35">
      <c r="C8" s="1" t="s">
        <v>202</v>
      </c>
      <c r="E8" s="15">
        <f>E7</f>
        <v>0</v>
      </c>
    </row>
    <row r="11" spans="1:10" x14ac:dyDescent="0.35">
      <c r="C11" s="1" t="s">
        <v>203</v>
      </c>
    </row>
    <row r="12" spans="1:10" x14ac:dyDescent="0.35">
      <c r="D12" s="1" t="s">
        <v>204</v>
      </c>
      <c r="E12" s="3">
        <v>462.45</v>
      </c>
      <c r="J12" s="6"/>
    </row>
    <row r="13" spans="1:10" x14ac:dyDescent="0.35">
      <c r="D13" s="1" t="s">
        <v>205</v>
      </c>
      <c r="E13" s="16">
        <v>5964.23</v>
      </c>
    </row>
    <row r="14" spans="1:10" x14ac:dyDescent="0.35">
      <c r="C14" s="1" t="s">
        <v>206</v>
      </c>
      <c r="E14" s="3">
        <f>E13+E12</f>
        <v>6426.6799999999994</v>
      </c>
    </row>
    <row r="16" spans="1:10" x14ac:dyDescent="0.35">
      <c r="B16" s="1" t="s">
        <v>207</v>
      </c>
      <c r="E16" s="3">
        <f>E14+E8</f>
        <v>6426.6799999999994</v>
      </c>
    </row>
    <row r="18" spans="1:7" ht="18.5" x14ac:dyDescent="0.65">
      <c r="A18" s="10" t="s">
        <v>208</v>
      </c>
      <c r="B18" s="10"/>
      <c r="C18" s="10"/>
      <c r="D18" s="10"/>
      <c r="E18" s="17">
        <f>E16</f>
        <v>6426.6799999999994</v>
      </c>
    </row>
    <row r="21" spans="1:7" x14ac:dyDescent="0.35">
      <c r="A21" s="2" t="s">
        <v>209</v>
      </c>
    </row>
    <row r="23" spans="1:7" x14ac:dyDescent="0.35">
      <c r="B23" s="1" t="s">
        <v>210</v>
      </c>
    </row>
    <row r="24" spans="1:7" x14ac:dyDescent="0.35">
      <c r="D24" s="1" t="s">
        <v>211</v>
      </c>
      <c r="E24" s="3">
        <v>7911.69</v>
      </c>
    </row>
    <row r="25" spans="1:7" x14ac:dyDescent="0.35">
      <c r="B25" s="1" t="s">
        <v>212</v>
      </c>
      <c r="E25" s="3">
        <f>E24</f>
        <v>7911.69</v>
      </c>
    </row>
    <row r="27" spans="1:7" x14ac:dyDescent="0.35">
      <c r="D27" s="1" t="s">
        <v>213</v>
      </c>
      <c r="E27" s="3">
        <v>-1485.01</v>
      </c>
    </row>
    <row r="29" spans="1:7" ht="18.5" x14ac:dyDescent="0.65">
      <c r="A29" s="10" t="s">
        <v>214</v>
      </c>
      <c r="B29" s="10"/>
      <c r="C29" s="10"/>
      <c r="D29" s="10"/>
      <c r="E29" s="17">
        <f>E27+E25</f>
        <v>6426.6799999999994</v>
      </c>
      <c r="G29" s="6"/>
    </row>
    <row r="30" spans="1:7" x14ac:dyDescent="0.35">
      <c r="A30" s="2"/>
      <c r="B30" s="2"/>
      <c r="C30" s="2"/>
      <c r="D30" s="2"/>
      <c r="E30" s="4"/>
    </row>
    <row r="32" spans="1:7" x14ac:dyDescent="0.35">
      <c r="A32" s="1" t="s">
        <v>215</v>
      </c>
      <c r="B32" s="1" t="s">
        <v>190</v>
      </c>
      <c r="C32" s="1" t="s">
        <v>191</v>
      </c>
      <c r="D32" s="1" t="s">
        <v>192</v>
      </c>
    </row>
    <row r="34" spans="1:8" x14ac:dyDescent="0.35">
      <c r="H34" s="3"/>
    </row>
    <row r="36" spans="1:8" x14ac:dyDescent="0.35">
      <c r="A36" s="1" t="s">
        <v>193</v>
      </c>
      <c r="E36" s="3" t="s">
        <v>196</v>
      </c>
    </row>
    <row r="37" spans="1:8" x14ac:dyDescent="0.35">
      <c r="E37" s="1"/>
      <c r="G37" s="3"/>
    </row>
    <row r="38" spans="1:8" x14ac:dyDescent="0.35">
      <c r="E38" s="1"/>
      <c r="G38" s="3"/>
    </row>
    <row r="39" spans="1:8" x14ac:dyDescent="0.35">
      <c r="E39" s="1"/>
      <c r="G39" s="3"/>
    </row>
    <row r="40" spans="1:8" x14ac:dyDescent="0.35">
      <c r="E40" s="1"/>
      <c r="G40" s="3"/>
    </row>
    <row r="41" spans="1:8" x14ac:dyDescent="0.35">
      <c r="A41" s="1" t="s">
        <v>195</v>
      </c>
      <c r="E41" s="3" t="s">
        <v>302</v>
      </c>
    </row>
    <row r="42" spans="1:8" x14ac:dyDescent="0.35">
      <c r="E42" s="1"/>
      <c r="G42" s="3"/>
    </row>
    <row r="43" spans="1:8" x14ac:dyDescent="0.35">
      <c r="E43" s="1"/>
      <c r="G43" s="3"/>
    </row>
    <row r="44" spans="1:8" x14ac:dyDescent="0.35">
      <c r="E44" s="1"/>
      <c r="G44" s="3"/>
    </row>
    <row r="45" spans="1:8" x14ac:dyDescent="0.35">
      <c r="E45" s="1"/>
      <c r="G45" s="3"/>
    </row>
    <row r="46" spans="1:8" x14ac:dyDescent="0.35">
      <c r="A46" s="1" t="s">
        <v>303</v>
      </c>
      <c r="E46" s="3" t="s">
        <v>304</v>
      </c>
    </row>
  </sheetData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183"/>
  <sheetViews>
    <sheetView topLeftCell="A4" workbookViewId="0">
      <selection activeCell="D6" sqref="D6"/>
    </sheetView>
  </sheetViews>
  <sheetFormatPr defaultColWidth="9.1796875" defaultRowHeight="15.5" x14ac:dyDescent="0.35"/>
  <cols>
    <col min="1" max="1" width="7.81640625" style="1" customWidth="1"/>
    <col min="2" max="2" width="12.54296875" style="1" bestFit="1" customWidth="1"/>
    <col min="3" max="4" width="9.453125" style="1" bestFit="1" customWidth="1"/>
    <col min="5" max="5" width="14.54296875" style="3" customWidth="1"/>
    <col min="6" max="6" width="67.1796875" style="1" bestFit="1" customWidth="1"/>
    <col min="7" max="7" width="9.1796875" style="1"/>
    <col min="8" max="8" width="12.1796875" style="1" hidden="1" customWidth="1"/>
    <col min="9" max="9" width="0" style="1" hidden="1" customWidth="1"/>
    <col min="10" max="16384" width="9.1796875" style="1"/>
  </cols>
  <sheetData>
    <row r="1" spans="1:8" x14ac:dyDescent="0.35">
      <c r="A1" s="1" t="s">
        <v>41</v>
      </c>
    </row>
    <row r="2" spans="1:8" x14ac:dyDescent="0.35">
      <c r="A2" s="1" t="s">
        <v>42</v>
      </c>
    </row>
    <row r="3" spans="1:8" x14ac:dyDescent="0.35">
      <c r="A3" s="1" t="s">
        <v>43</v>
      </c>
    </row>
    <row r="6" spans="1:8" s="2" customFormat="1" x14ac:dyDescent="0.35">
      <c r="A6" s="2" t="s">
        <v>44</v>
      </c>
      <c r="B6" s="2" t="s">
        <v>45</v>
      </c>
      <c r="C6" s="2" t="s">
        <v>46</v>
      </c>
      <c r="D6" s="2" t="s">
        <v>47</v>
      </c>
      <c r="E6" s="4" t="s">
        <v>48</v>
      </c>
      <c r="F6" s="2" t="s">
        <v>49</v>
      </c>
    </row>
    <row r="7" spans="1:8" x14ac:dyDescent="0.35">
      <c r="A7" s="1">
        <v>1</v>
      </c>
      <c r="B7" s="5">
        <v>42370</v>
      </c>
      <c r="C7" s="1">
        <v>1900</v>
      </c>
      <c r="D7" s="1">
        <v>2050</v>
      </c>
      <c r="E7" s="3">
        <v>413.25</v>
      </c>
      <c r="F7" s="1" t="s">
        <v>50</v>
      </c>
    </row>
    <row r="8" spans="1:8" x14ac:dyDescent="0.35">
      <c r="A8" s="1">
        <f>A7+1</f>
        <v>2</v>
      </c>
      <c r="B8" s="5">
        <v>42370</v>
      </c>
      <c r="C8" s="1">
        <v>1910</v>
      </c>
      <c r="D8" s="1">
        <v>2050</v>
      </c>
      <c r="E8" s="3">
        <v>7393.32</v>
      </c>
      <c r="F8" s="1" t="s">
        <v>50</v>
      </c>
    </row>
    <row r="9" spans="1:8" x14ac:dyDescent="0.35">
      <c r="A9" s="1">
        <f t="shared" ref="A9" si="0">A8+1</f>
        <v>3</v>
      </c>
      <c r="B9" s="5">
        <v>42370</v>
      </c>
      <c r="C9" s="1">
        <v>1910</v>
      </c>
      <c r="D9" s="1">
        <v>2100</v>
      </c>
      <c r="E9" s="3">
        <v>1321.75</v>
      </c>
      <c r="F9" s="1" t="s">
        <v>50</v>
      </c>
      <c r="H9" s="6">
        <f>E8-E9</f>
        <v>6071.57</v>
      </c>
    </row>
    <row r="10" spans="1:8" x14ac:dyDescent="0.35">
      <c r="A10" s="1">
        <v>4</v>
      </c>
      <c r="B10" s="5">
        <v>42376</v>
      </c>
      <c r="C10" s="1">
        <v>3320</v>
      </c>
      <c r="D10" s="1">
        <v>1910</v>
      </c>
      <c r="E10" s="3">
        <v>8.1199999999999992</v>
      </c>
      <c r="F10" s="1" t="s">
        <v>51</v>
      </c>
    </row>
    <row r="11" spans="1:8" x14ac:dyDescent="0.35">
      <c r="A11" s="1">
        <v>5</v>
      </c>
      <c r="B11" s="5">
        <v>42381</v>
      </c>
      <c r="C11" s="1">
        <v>1910</v>
      </c>
      <c r="D11" s="1">
        <v>4040</v>
      </c>
      <c r="E11" s="3">
        <v>260</v>
      </c>
      <c r="F11" s="1" t="s">
        <v>52</v>
      </c>
    </row>
    <row r="12" spans="1:8" x14ac:dyDescent="0.35">
      <c r="A12" s="1">
        <v>6</v>
      </c>
      <c r="B12" s="5">
        <v>42383</v>
      </c>
      <c r="C12" s="1">
        <v>5350</v>
      </c>
      <c r="D12" s="1">
        <v>1910</v>
      </c>
      <c r="E12" s="3">
        <v>253</v>
      </c>
      <c r="F12" s="1" t="s">
        <v>53</v>
      </c>
    </row>
    <row r="13" spans="1:8" x14ac:dyDescent="0.35">
      <c r="A13" s="1">
        <v>7</v>
      </c>
      <c r="B13" s="5">
        <v>42383</v>
      </c>
      <c r="C13" s="1">
        <v>4340</v>
      </c>
      <c r="D13" s="1">
        <v>1910</v>
      </c>
      <c r="E13" s="3">
        <v>24</v>
      </c>
      <c r="F13" s="1" t="s">
        <v>54</v>
      </c>
    </row>
    <row r="14" spans="1:8" x14ac:dyDescent="0.35">
      <c r="A14" s="1">
        <v>8</v>
      </c>
      <c r="B14" s="5">
        <v>42388</v>
      </c>
      <c r="C14" s="1">
        <v>3330</v>
      </c>
      <c r="D14" s="1">
        <v>1910</v>
      </c>
      <c r="E14" s="3">
        <v>1089</v>
      </c>
      <c r="F14" s="1" t="s">
        <v>55</v>
      </c>
    </row>
    <row r="15" spans="1:8" x14ac:dyDescent="0.35">
      <c r="A15" s="1">
        <v>9</v>
      </c>
      <c r="B15" s="5">
        <v>42391</v>
      </c>
      <c r="C15" s="1">
        <v>1910</v>
      </c>
      <c r="D15" s="1">
        <v>8000</v>
      </c>
      <c r="E15" s="3">
        <v>105</v>
      </c>
      <c r="F15" s="1" t="s">
        <v>56</v>
      </c>
    </row>
    <row r="16" spans="1:8" x14ac:dyDescent="0.35">
      <c r="A16" s="1">
        <v>10</v>
      </c>
      <c r="B16" s="5">
        <v>42394</v>
      </c>
      <c r="C16" s="1">
        <v>1910</v>
      </c>
      <c r="D16" s="1">
        <v>8000</v>
      </c>
      <c r="E16" s="3">
        <v>140</v>
      </c>
      <c r="F16" s="1" t="s">
        <v>57</v>
      </c>
    </row>
    <row r="17" spans="1:6" x14ac:dyDescent="0.35">
      <c r="A17" s="1">
        <v>11</v>
      </c>
      <c r="B17" s="5">
        <v>42395</v>
      </c>
      <c r="C17" s="1">
        <v>1910</v>
      </c>
      <c r="D17" s="1">
        <v>8000</v>
      </c>
      <c r="E17" s="3">
        <v>140</v>
      </c>
      <c r="F17" s="1" t="s">
        <v>58</v>
      </c>
    </row>
    <row r="18" spans="1:6" x14ac:dyDescent="0.35">
      <c r="A18" s="1">
        <v>12</v>
      </c>
      <c r="B18" s="5">
        <v>42396</v>
      </c>
      <c r="C18" s="1">
        <v>1910</v>
      </c>
      <c r="D18" s="1">
        <v>8000</v>
      </c>
      <c r="E18" s="3">
        <v>70</v>
      </c>
      <c r="F18" s="1" t="s">
        <v>59</v>
      </c>
    </row>
    <row r="19" spans="1:6" x14ac:dyDescent="0.35">
      <c r="A19" s="1">
        <v>13</v>
      </c>
      <c r="B19" s="5">
        <v>42396</v>
      </c>
      <c r="C19" s="1">
        <v>1910</v>
      </c>
      <c r="D19" s="1">
        <v>3020</v>
      </c>
      <c r="E19" s="3">
        <v>550</v>
      </c>
      <c r="F19" s="1" t="s">
        <v>60</v>
      </c>
    </row>
    <row r="20" spans="1:6" x14ac:dyDescent="0.35">
      <c r="A20" s="1">
        <v>14</v>
      </c>
      <c r="B20" s="5">
        <v>42403</v>
      </c>
      <c r="C20" s="1">
        <v>3320</v>
      </c>
      <c r="D20" s="1">
        <v>1910</v>
      </c>
      <c r="E20" s="3">
        <v>10.67</v>
      </c>
      <c r="F20" s="1" t="s">
        <v>61</v>
      </c>
    </row>
    <row r="21" spans="1:6" x14ac:dyDescent="0.35">
      <c r="A21" s="1">
        <v>15</v>
      </c>
      <c r="B21" s="5">
        <v>42405</v>
      </c>
      <c r="C21" s="1">
        <v>1910</v>
      </c>
      <c r="D21" s="1">
        <v>8000</v>
      </c>
      <c r="E21" s="3">
        <v>70</v>
      </c>
      <c r="F21" s="1" t="s">
        <v>62</v>
      </c>
    </row>
    <row r="22" spans="1:6" x14ac:dyDescent="0.35">
      <c r="A22" s="1">
        <v>16</v>
      </c>
      <c r="B22" s="5">
        <v>42408</v>
      </c>
      <c r="C22" s="1">
        <v>1910</v>
      </c>
      <c r="D22" s="1">
        <v>8000</v>
      </c>
      <c r="E22" s="3">
        <v>70</v>
      </c>
      <c r="F22" s="1" t="s">
        <v>63</v>
      </c>
    </row>
    <row r="23" spans="1:6" x14ac:dyDescent="0.35">
      <c r="A23" s="1">
        <v>17</v>
      </c>
      <c r="B23" s="5">
        <v>42408</v>
      </c>
      <c r="C23" s="1">
        <v>1910</v>
      </c>
      <c r="D23" s="1">
        <v>8000</v>
      </c>
      <c r="E23" s="3">
        <v>70</v>
      </c>
      <c r="F23" s="1" t="s">
        <v>64</v>
      </c>
    </row>
    <row r="24" spans="1:6" x14ac:dyDescent="0.35">
      <c r="A24" s="1">
        <v>18</v>
      </c>
      <c r="B24" s="5">
        <v>42411</v>
      </c>
      <c r="C24" s="1">
        <v>1910</v>
      </c>
      <c r="D24" s="1">
        <v>8000</v>
      </c>
      <c r="E24" s="3">
        <v>105</v>
      </c>
      <c r="F24" s="1" t="s">
        <v>65</v>
      </c>
    </row>
    <row r="25" spans="1:6" x14ac:dyDescent="0.35">
      <c r="A25" s="1">
        <v>19</v>
      </c>
      <c r="B25" s="5">
        <v>42411</v>
      </c>
      <c r="C25" s="1">
        <v>1910</v>
      </c>
      <c r="D25" s="1">
        <v>8000</v>
      </c>
      <c r="E25" s="3">
        <v>70</v>
      </c>
      <c r="F25" s="1" t="s">
        <v>66</v>
      </c>
    </row>
    <row r="26" spans="1:6" x14ac:dyDescent="0.35">
      <c r="A26" s="1">
        <v>20</v>
      </c>
      <c r="B26" s="5">
        <v>42415</v>
      </c>
      <c r="C26" s="1">
        <v>1910</v>
      </c>
      <c r="D26" s="1">
        <v>8000</v>
      </c>
      <c r="E26" s="3">
        <v>35</v>
      </c>
      <c r="F26" s="1" t="s">
        <v>67</v>
      </c>
    </row>
    <row r="27" spans="1:6" x14ac:dyDescent="0.35">
      <c r="A27" s="1">
        <v>21</v>
      </c>
      <c r="B27" s="5">
        <v>42417</v>
      </c>
      <c r="C27" s="1">
        <v>1910</v>
      </c>
      <c r="D27" s="1">
        <v>8000</v>
      </c>
      <c r="E27" s="3">
        <v>80</v>
      </c>
      <c r="F27" s="1" t="s">
        <v>68</v>
      </c>
    </row>
    <row r="28" spans="1:6" x14ac:dyDescent="0.35">
      <c r="A28" s="1">
        <v>22</v>
      </c>
      <c r="B28" s="5">
        <v>42418</v>
      </c>
      <c r="C28" s="1">
        <v>1910</v>
      </c>
      <c r="D28" s="1">
        <v>8000</v>
      </c>
      <c r="E28" s="3">
        <v>70</v>
      </c>
      <c r="F28" s="1" t="s">
        <v>69</v>
      </c>
    </row>
    <row r="29" spans="1:6" x14ac:dyDescent="0.35">
      <c r="A29" s="1">
        <v>23</v>
      </c>
      <c r="B29" s="5">
        <v>42418</v>
      </c>
      <c r="C29" s="1">
        <v>1910</v>
      </c>
      <c r="D29" s="1">
        <v>8000</v>
      </c>
      <c r="E29" s="3">
        <v>70</v>
      </c>
      <c r="F29" s="1" t="s">
        <v>70</v>
      </c>
    </row>
    <row r="30" spans="1:6" x14ac:dyDescent="0.35">
      <c r="A30" s="1">
        <v>24</v>
      </c>
      <c r="B30" s="5">
        <v>42418</v>
      </c>
      <c r="C30" s="1">
        <v>1910</v>
      </c>
      <c r="D30" s="1">
        <v>8000</v>
      </c>
      <c r="E30" s="3">
        <v>70</v>
      </c>
      <c r="F30" s="1" t="s">
        <v>71</v>
      </c>
    </row>
    <row r="31" spans="1:6" x14ac:dyDescent="0.35">
      <c r="A31" s="1">
        <v>25</v>
      </c>
      <c r="B31" s="5">
        <v>42422</v>
      </c>
      <c r="C31" s="1">
        <v>1910</v>
      </c>
      <c r="D31" s="1">
        <v>8000</v>
      </c>
      <c r="E31" s="3">
        <v>70</v>
      </c>
      <c r="F31" s="1" t="s">
        <v>72</v>
      </c>
    </row>
    <row r="32" spans="1:6" x14ac:dyDescent="0.35">
      <c r="A32" s="1">
        <v>26</v>
      </c>
      <c r="B32" s="5">
        <v>42422</v>
      </c>
      <c r="C32" s="1">
        <v>1910</v>
      </c>
      <c r="D32" s="1">
        <v>8000</v>
      </c>
      <c r="E32" s="3">
        <v>70</v>
      </c>
      <c r="F32" s="1" t="s">
        <v>73</v>
      </c>
    </row>
    <row r="33" spans="1:8" x14ac:dyDescent="0.35">
      <c r="A33" s="1">
        <v>27</v>
      </c>
      <c r="B33" s="5">
        <v>42424</v>
      </c>
      <c r="C33" s="1">
        <v>1910</v>
      </c>
      <c r="D33" s="1">
        <v>8000</v>
      </c>
      <c r="E33" s="3">
        <v>70</v>
      </c>
      <c r="F33" s="1" t="s">
        <v>74</v>
      </c>
    </row>
    <row r="34" spans="1:8" x14ac:dyDescent="0.35">
      <c r="A34" s="1">
        <v>28</v>
      </c>
      <c r="B34" s="5">
        <v>42429</v>
      </c>
      <c r="C34" s="1">
        <v>1910</v>
      </c>
      <c r="D34" s="1">
        <v>8000</v>
      </c>
      <c r="E34" s="3">
        <v>35</v>
      </c>
      <c r="F34" s="1" t="s">
        <v>75</v>
      </c>
    </row>
    <row r="35" spans="1:8" x14ac:dyDescent="0.35">
      <c r="A35" s="1">
        <v>29</v>
      </c>
      <c r="B35" s="5">
        <v>42430</v>
      </c>
      <c r="C35" s="1">
        <v>1910</v>
      </c>
      <c r="D35" s="1">
        <v>8000</v>
      </c>
      <c r="E35" s="3">
        <v>70</v>
      </c>
      <c r="F35" s="1" t="s">
        <v>76</v>
      </c>
    </row>
    <row r="36" spans="1:8" x14ac:dyDescent="0.35">
      <c r="A36" s="1">
        <v>30</v>
      </c>
      <c r="B36" s="5">
        <v>42430</v>
      </c>
      <c r="C36" s="1">
        <v>3320</v>
      </c>
      <c r="D36" s="1">
        <v>1910</v>
      </c>
      <c r="E36" s="3">
        <v>14.47</v>
      </c>
      <c r="F36" s="1" t="s">
        <v>77</v>
      </c>
    </row>
    <row r="37" spans="1:8" x14ac:dyDescent="0.35">
      <c r="A37" s="1">
        <v>31</v>
      </c>
      <c r="B37" s="5">
        <v>42437</v>
      </c>
      <c r="C37" s="1">
        <v>1910</v>
      </c>
      <c r="D37" s="1">
        <v>8000</v>
      </c>
      <c r="E37" s="3">
        <v>70</v>
      </c>
      <c r="F37" s="1" t="s">
        <v>78</v>
      </c>
    </row>
    <row r="38" spans="1:8" x14ac:dyDescent="0.35">
      <c r="A38" s="1">
        <v>32</v>
      </c>
      <c r="B38" s="5">
        <v>42444</v>
      </c>
      <c r="C38" s="1">
        <v>1910</v>
      </c>
      <c r="D38" s="1">
        <v>8000</v>
      </c>
      <c r="E38" s="3">
        <v>70</v>
      </c>
      <c r="F38" s="1" t="s">
        <v>79</v>
      </c>
    </row>
    <row r="39" spans="1:8" x14ac:dyDescent="0.35">
      <c r="A39" s="1">
        <f>A38+1</f>
        <v>33</v>
      </c>
      <c r="B39" s="5">
        <v>42445</v>
      </c>
      <c r="C39" s="1">
        <v>3330</v>
      </c>
      <c r="D39" s="1">
        <v>1910</v>
      </c>
      <c r="E39" s="3">
        <v>976.5</v>
      </c>
      <c r="F39" s="1" t="s">
        <v>80</v>
      </c>
    </row>
    <row r="40" spans="1:8" x14ac:dyDescent="0.35">
      <c r="A40" s="1">
        <f t="shared" ref="A40:A63" si="1">A39+1</f>
        <v>34</v>
      </c>
      <c r="B40" s="5">
        <v>42445</v>
      </c>
      <c r="C40" s="1">
        <v>4340</v>
      </c>
      <c r="D40" s="1">
        <v>1910</v>
      </c>
      <c r="E40" s="3">
        <v>65</v>
      </c>
      <c r="F40" s="1" t="s">
        <v>81</v>
      </c>
      <c r="H40" s="6"/>
    </row>
    <row r="41" spans="1:8" x14ac:dyDescent="0.35">
      <c r="A41" s="1">
        <f t="shared" si="1"/>
        <v>35</v>
      </c>
      <c r="B41" s="5">
        <v>42445</v>
      </c>
      <c r="C41" s="1">
        <v>4340</v>
      </c>
      <c r="D41" s="1">
        <v>1910</v>
      </c>
      <c r="E41" s="3">
        <v>273</v>
      </c>
      <c r="F41" s="1" t="s">
        <v>82</v>
      </c>
    </row>
    <row r="42" spans="1:8" x14ac:dyDescent="0.35">
      <c r="A42" s="1">
        <f t="shared" si="1"/>
        <v>36</v>
      </c>
      <c r="B42" s="5">
        <v>42445</v>
      </c>
      <c r="C42" s="1">
        <v>4340</v>
      </c>
      <c r="D42" s="1">
        <v>1910</v>
      </c>
      <c r="E42" s="3">
        <v>65</v>
      </c>
      <c r="F42" s="1" t="s">
        <v>83</v>
      </c>
    </row>
    <row r="43" spans="1:8" x14ac:dyDescent="0.35">
      <c r="A43" s="1">
        <f t="shared" si="1"/>
        <v>37</v>
      </c>
      <c r="B43" s="5">
        <v>42445</v>
      </c>
      <c r="C43" s="1">
        <v>4340</v>
      </c>
      <c r="D43" s="1">
        <v>1910</v>
      </c>
      <c r="E43" s="3">
        <v>10</v>
      </c>
      <c r="F43" s="1" t="s">
        <v>84</v>
      </c>
    </row>
    <row r="44" spans="1:8" x14ac:dyDescent="0.35">
      <c r="A44" s="1">
        <f t="shared" si="1"/>
        <v>38</v>
      </c>
      <c r="B44" s="5">
        <v>42445</v>
      </c>
      <c r="C44" s="1">
        <v>4340</v>
      </c>
      <c r="D44" s="1">
        <v>1910</v>
      </c>
      <c r="E44" s="3">
        <v>199.5</v>
      </c>
      <c r="F44" s="1" t="s">
        <v>85</v>
      </c>
    </row>
    <row r="45" spans="1:8" x14ac:dyDescent="0.35">
      <c r="A45" s="1">
        <f t="shared" si="1"/>
        <v>39</v>
      </c>
      <c r="B45" s="5">
        <v>42445</v>
      </c>
      <c r="C45" s="1">
        <v>4340</v>
      </c>
      <c r="D45" s="1">
        <v>1910</v>
      </c>
      <c r="E45" s="3">
        <v>78</v>
      </c>
      <c r="F45" s="1" t="s">
        <v>86</v>
      </c>
    </row>
    <row r="46" spans="1:8" x14ac:dyDescent="0.35">
      <c r="A46" s="1">
        <f t="shared" si="1"/>
        <v>40</v>
      </c>
      <c r="B46" s="5">
        <v>42447</v>
      </c>
      <c r="C46" s="1">
        <v>1910</v>
      </c>
      <c r="D46" s="1">
        <v>8000</v>
      </c>
      <c r="E46" s="3">
        <v>70</v>
      </c>
      <c r="F46" s="1" t="s">
        <v>87</v>
      </c>
    </row>
    <row r="47" spans="1:8" x14ac:dyDescent="0.35">
      <c r="A47" s="1">
        <f t="shared" si="1"/>
        <v>41</v>
      </c>
      <c r="B47" s="5">
        <v>42450</v>
      </c>
      <c r="C47" s="1">
        <v>1910</v>
      </c>
      <c r="D47" s="1">
        <v>8000</v>
      </c>
      <c r="E47" s="3">
        <v>35</v>
      </c>
      <c r="F47" s="1" t="s">
        <v>88</v>
      </c>
    </row>
    <row r="48" spans="1:8" x14ac:dyDescent="0.35">
      <c r="A48" s="1">
        <f t="shared" si="1"/>
        <v>42</v>
      </c>
      <c r="B48" s="5">
        <v>42451</v>
      </c>
      <c r="C48" s="1">
        <v>1910</v>
      </c>
      <c r="D48" s="1">
        <v>8000</v>
      </c>
      <c r="E48" s="3">
        <v>70</v>
      </c>
      <c r="F48" s="1" t="s">
        <v>89</v>
      </c>
    </row>
    <row r="49" spans="1:6" x14ac:dyDescent="0.35">
      <c r="A49" s="1">
        <f t="shared" si="1"/>
        <v>43</v>
      </c>
      <c r="B49" s="5">
        <v>42459</v>
      </c>
      <c r="C49" s="1">
        <v>1910</v>
      </c>
      <c r="D49" s="1">
        <v>8000</v>
      </c>
      <c r="E49" s="3">
        <v>70</v>
      </c>
      <c r="F49" s="1" t="s">
        <v>90</v>
      </c>
    </row>
    <row r="50" spans="1:6" x14ac:dyDescent="0.35">
      <c r="A50" s="1">
        <f t="shared" si="1"/>
        <v>44</v>
      </c>
      <c r="B50" s="5">
        <v>42459</v>
      </c>
      <c r="C50" s="1">
        <v>1910</v>
      </c>
      <c r="D50" s="1">
        <v>8000</v>
      </c>
      <c r="E50" s="3">
        <v>140</v>
      </c>
      <c r="F50" s="1" t="s">
        <v>91</v>
      </c>
    </row>
    <row r="51" spans="1:6" x14ac:dyDescent="0.35">
      <c r="A51" s="1">
        <f t="shared" si="1"/>
        <v>45</v>
      </c>
      <c r="B51" s="5">
        <v>42459</v>
      </c>
      <c r="C51" s="1">
        <v>1910</v>
      </c>
      <c r="D51" s="1">
        <v>8000</v>
      </c>
      <c r="E51" s="3">
        <v>70</v>
      </c>
      <c r="F51" s="1" t="s">
        <v>92</v>
      </c>
    </row>
    <row r="52" spans="1:6" x14ac:dyDescent="0.35">
      <c r="A52" s="1">
        <f t="shared" si="1"/>
        <v>46</v>
      </c>
      <c r="B52" s="5">
        <v>42460</v>
      </c>
      <c r="C52" s="1">
        <v>1910</v>
      </c>
      <c r="D52" s="1">
        <v>8000</v>
      </c>
      <c r="E52" s="3">
        <v>70</v>
      </c>
      <c r="F52" s="1" t="s">
        <v>93</v>
      </c>
    </row>
    <row r="53" spans="1:6" x14ac:dyDescent="0.35">
      <c r="A53" s="1">
        <f t="shared" si="1"/>
        <v>47</v>
      </c>
      <c r="B53" s="5">
        <v>42460</v>
      </c>
      <c r="C53" s="1">
        <v>1910</v>
      </c>
      <c r="D53" s="1">
        <v>8000</v>
      </c>
      <c r="E53" s="3">
        <v>70</v>
      </c>
      <c r="F53" s="1" t="s">
        <v>94</v>
      </c>
    </row>
    <row r="54" spans="1:6" x14ac:dyDescent="0.35">
      <c r="A54" s="1">
        <f t="shared" si="1"/>
        <v>48</v>
      </c>
      <c r="B54" s="5">
        <v>42460</v>
      </c>
      <c r="C54" s="1">
        <v>1910</v>
      </c>
      <c r="D54" s="1">
        <v>8000</v>
      </c>
      <c r="E54" s="3">
        <v>70</v>
      </c>
      <c r="F54" s="1" t="s">
        <v>95</v>
      </c>
    </row>
    <row r="55" spans="1:6" x14ac:dyDescent="0.35">
      <c r="A55" s="1">
        <f t="shared" si="1"/>
        <v>49</v>
      </c>
      <c r="B55" s="5">
        <v>42461</v>
      </c>
      <c r="C55" s="1">
        <v>1910</v>
      </c>
      <c r="D55" s="1">
        <v>8000</v>
      </c>
      <c r="E55" s="3">
        <v>80</v>
      </c>
      <c r="F55" s="1" t="s">
        <v>96</v>
      </c>
    </row>
    <row r="56" spans="1:6" x14ac:dyDescent="0.35">
      <c r="A56" s="1">
        <f t="shared" si="1"/>
        <v>50</v>
      </c>
      <c r="B56" s="5">
        <v>42461</v>
      </c>
      <c r="C56" s="1">
        <v>1910</v>
      </c>
      <c r="D56" s="1">
        <v>8000</v>
      </c>
      <c r="E56" s="3">
        <v>70</v>
      </c>
      <c r="F56" s="1" t="s">
        <v>97</v>
      </c>
    </row>
    <row r="57" spans="1:6" x14ac:dyDescent="0.35">
      <c r="A57" s="1">
        <f t="shared" si="1"/>
        <v>51</v>
      </c>
      <c r="B57" s="5">
        <v>42461</v>
      </c>
      <c r="C57" s="1">
        <v>1910</v>
      </c>
      <c r="D57" s="1">
        <v>8000</v>
      </c>
      <c r="E57" s="3">
        <v>70</v>
      </c>
      <c r="F57" s="1" t="s">
        <v>98</v>
      </c>
    </row>
    <row r="58" spans="1:6" x14ac:dyDescent="0.35">
      <c r="A58" s="1">
        <f t="shared" si="1"/>
        <v>52</v>
      </c>
      <c r="B58" s="5">
        <v>42461</v>
      </c>
      <c r="C58" s="1">
        <v>1910</v>
      </c>
      <c r="D58" s="1">
        <v>8000</v>
      </c>
      <c r="E58" s="3">
        <v>70</v>
      </c>
      <c r="F58" s="1" t="s">
        <v>99</v>
      </c>
    </row>
    <row r="59" spans="1:6" x14ac:dyDescent="0.35">
      <c r="A59" s="1">
        <f t="shared" si="1"/>
        <v>53</v>
      </c>
      <c r="B59" s="5">
        <v>42464</v>
      </c>
      <c r="C59" s="1">
        <v>1910</v>
      </c>
      <c r="D59" s="1">
        <v>8000</v>
      </c>
      <c r="E59" s="3">
        <v>70</v>
      </c>
      <c r="F59" s="1" t="s">
        <v>100</v>
      </c>
    </row>
    <row r="60" spans="1:6" x14ac:dyDescent="0.35">
      <c r="A60" s="1">
        <f t="shared" si="1"/>
        <v>54</v>
      </c>
      <c r="B60" s="5">
        <v>42465</v>
      </c>
      <c r="C60" s="1">
        <v>3320</v>
      </c>
      <c r="D60" s="1">
        <v>1910</v>
      </c>
      <c r="E60" s="3">
        <v>15.32</v>
      </c>
      <c r="F60" s="1" t="s">
        <v>101</v>
      </c>
    </row>
    <row r="61" spans="1:6" x14ac:dyDescent="0.35">
      <c r="A61" s="1">
        <f t="shared" si="1"/>
        <v>55</v>
      </c>
      <c r="B61" s="5">
        <v>42465</v>
      </c>
      <c r="C61" s="1">
        <v>1910</v>
      </c>
      <c r="D61" s="1">
        <v>8000</v>
      </c>
      <c r="E61" s="3">
        <v>35</v>
      </c>
      <c r="F61" s="1" t="s">
        <v>102</v>
      </c>
    </row>
    <row r="62" spans="1:6" x14ac:dyDescent="0.35">
      <c r="A62" s="1">
        <f t="shared" si="1"/>
        <v>56</v>
      </c>
      <c r="B62" s="5">
        <v>42467</v>
      </c>
      <c r="C62" s="1">
        <v>1910</v>
      </c>
      <c r="D62" s="1">
        <v>8000</v>
      </c>
      <c r="E62" s="3">
        <v>35</v>
      </c>
      <c r="F62" s="1" t="s">
        <v>103</v>
      </c>
    </row>
    <row r="63" spans="1:6" x14ac:dyDescent="0.35">
      <c r="A63" s="1">
        <f t="shared" si="1"/>
        <v>57</v>
      </c>
      <c r="B63" s="5">
        <v>42474</v>
      </c>
      <c r="C63" s="1">
        <v>1910</v>
      </c>
      <c r="D63" s="1">
        <v>8000</v>
      </c>
      <c r="E63" s="3">
        <v>140</v>
      </c>
      <c r="F63" s="1" t="s">
        <v>104</v>
      </c>
    </row>
    <row r="64" spans="1:6" x14ac:dyDescent="0.35">
      <c r="A64" s="1">
        <v>58</v>
      </c>
      <c r="B64" s="5">
        <v>42478</v>
      </c>
      <c r="C64" s="1">
        <v>1910</v>
      </c>
      <c r="D64" s="1">
        <v>8000</v>
      </c>
      <c r="E64" s="3">
        <v>70</v>
      </c>
      <c r="F64" s="1" t="s">
        <v>105</v>
      </c>
    </row>
    <row r="65" spans="1:6" x14ac:dyDescent="0.35">
      <c r="A65" s="1">
        <f>A64+1</f>
        <v>59</v>
      </c>
      <c r="B65" s="5">
        <v>42480</v>
      </c>
      <c r="C65" s="1">
        <v>1910</v>
      </c>
      <c r="D65" s="1">
        <v>3020</v>
      </c>
      <c r="E65" s="3">
        <v>1089</v>
      </c>
      <c r="F65" s="1" t="s">
        <v>60</v>
      </c>
    </row>
    <row r="66" spans="1:6" x14ac:dyDescent="0.35">
      <c r="A66" s="1">
        <f t="shared" ref="A66:A129" si="2">A65+1</f>
        <v>60</v>
      </c>
      <c r="B66" s="5">
        <v>42481</v>
      </c>
      <c r="C66" s="1">
        <v>1910</v>
      </c>
      <c r="D66" s="1">
        <v>8000</v>
      </c>
      <c r="E66" s="3">
        <v>70</v>
      </c>
      <c r="F66" s="1" t="s">
        <v>106</v>
      </c>
    </row>
    <row r="67" spans="1:6" x14ac:dyDescent="0.35">
      <c r="A67" s="1">
        <f t="shared" si="2"/>
        <v>61</v>
      </c>
      <c r="B67" s="5">
        <v>42485</v>
      </c>
      <c r="C67" s="1">
        <v>1910</v>
      </c>
      <c r="D67" s="1">
        <v>8000</v>
      </c>
      <c r="E67" s="3">
        <v>35</v>
      </c>
      <c r="F67" s="1" t="s">
        <v>107</v>
      </c>
    </row>
    <row r="68" spans="1:6" x14ac:dyDescent="0.35">
      <c r="A68" s="1">
        <f t="shared" si="2"/>
        <v>62</v>
      </c>
      <c r="B68" s="5">
        <v>42487</v>
      </c>
      <c r="C68" s="1">
        <v>1910</v>
      </c>
      <c r="D68" s="1">
        <v>3010</v>
      </c>
      <c r="E68" s="3">
        <v>400</v>
      </c>
      <c r="F68" s="1" t="s">
        <v>108</v>
      </c>
    </row>
    <row r="69" spans="1:6" x14ac:dyDescent="0.35">
      <c r="A69" s="1">
        <f t="shared" si="2"/>
        <v>63</v>
      </c>
      <c r="B69" s="5">
        <v>42494</v>
      </c>
      <c r="C69" s="1">
        <v>4320</v>
      </c>
      <c r="D69" s="1">
        <v>1910</v>
      </c>
      <c r="E69" s="3">
        <v>13.92</v>
      </c>
      <c r="F69" s="1" t="s">
        <v>109</v>
      </c>
    </row>
    <row r="70" spans="1:6" x14ac:dyDescent="0.35">
      <c r="A70" s="1">
        <f t="shared" si="2"/>
        <v>64</v>
      </c>
      <c r="B70" s="5">
        <v>42500</v>
      </c>
      <c r="C70" s="1">
        <v>1910</v>
      </c>
      <c r="D70" s="1">
        <v>8000</v>
      </c>
      <c r="E70" s="3">
        <v>70</v>
      </c>
      <c r="F70" s="1" t="s">
        <v>110</v>
      </c>
    </row>
    <row r="71" spans="1:6" x14ac:dyDescent="0.35">
      <c r="A71" s="1">
        <f t="shared" si="2"/>
        <v>65</v>
      </c>
      <c r="B71" s="5">
        <v>42520</v>
      </c>
      <c r="C71" s="1">
        <v>3200</v>
      </c>
      <c r="D71" s="1">
        <v>1910</v>
      </c>
      <c r="E71" s="3">
        <v>1579.38</v>
      </c>
      <c r="F71" s="1" t="s">
        <v>111</v>
      </c>
    </row>
    <row r="72" spans="1:6" x14ac:dyDescent="0.35">
      <c r="A72" s="1">
        <f t="shared" si="2"/>
        <v>66</v>
      </c>
      <c r="B72" s="5">
        <v>42520</v>
      </c>
      <c r="C72" s="1">
        <v>3380</v>
      </c>
      <c r="D72" s="1">
        <v>1910</v>
      </c>
      <c r="E72" s="3">
        <v>300</v>
      </c>
      <c r="F72" s="1" t="s">
        <v>112</v>
      </c>
    </row>
    <row r="73" spans="1:6" x14ac:dyDescent="0.35">
      <c r="A73" s="1">
        <f t="shared" si="2"/>
        <v>67</v>
      </c>
      <c r="B73" s="5">
        <v>42520</v>
      </c>
      <c r="C73" s="1">
        <v>4340</v>
      </c>
      <c r="D73" s="1">
        <v>1910</v>
      </c>
      <c r="E73" s="3">
        <v>120</v>
      </c>
      <c r="F73" s="1" t="s">
        <v>113</v>
      </c>
    </row>
    <row r="74" spans="1:6" x14ac:dyDescent="0.35">
      <c r="A74" s="1">
        <f t="shared" si="2"/>
        <v>68</v>
      </c>
      <c r="B74" s="5">
        <v>42520</v>
      </c>
      <c r="C74" s="1">
        <v>4340</v>
      </c>
      <c r="D74" s="1">
        <v>1910</v>
      </c>
      <c r="E74" s="3">
        <v>378</v>
      </c>
      <c r="F74" s="1" t="s">
        <v>114</v>
      </c>
    </row>
    <row r="75" spans="1:6" x14ac:dyDescent="0.35">
      <c r="A75" s="1">
        <f t="shared" si="2"/>
        <v>69</v>
      </c>
      <c r="B75" s="5">
        <v>42520</v>
      </c>
      <c r="C75" s="1">
        <v>4340</v>
      </c>
      <c r="D75" s="1">
        <v>1910</v>
      </c>
      <c r="E75" s="3">
        <v>47</v>
      </c>
      <c r="F75" s="1" t="s">
        <v>115</v>
      </c>
    </row>
    <row r="76" spans="1:6" x14ac:dyDescent="0.35">
      <c r="A76" s="1">
        <f t="shared" si="2"/>
        <v>70</v>
      </c>
      <c r="B76" s="5">
        <v>42520</v>
      </c>
      <c r="C76" s="1">
        <v>4340</v>
      </c>
      <c r="D76" s="1">
        <v>1910</v>
      </c>
      <c r="E76" s="3">
        <v>65</v>
      </c>
      <c r="F76" s="1" t="s">
        <v>116</v>
      </c>
    </row>
    <row r="77" spans="1:6" x14ac:dyDescent="0.35">
      <c r="A77" s="1">
        <f t="shared" si="2"/>
        <v>71</v>
      </c>
      <c r="B77" s="5">
        <v>42520</v>
      </c>
      <c r="C77" s="1">
        <v>4340</v>
      </c>
      <c r="D77" s="1">
        <v>1910</v>
      </c>
      <c r="E77" s="3">
        <v>10</v>
      </c>
      <c r="F77" s="1" t="s">
        <v>84</v>
      </c>
    </row>
    <row r="78" spans="1:6" x14ac:dyDescent="0.35">
      <c r="A78" s="1">
        <f t="shared" si="2"/>
        <v>72</v>
      </c>
      <c r="B78" s="5">
        <v>42524</v>
      </c>
      <c r="C78" s="1">
        <v>4320</v>
      </c>
      <c r="D78" s="1">
        <v>1910</v>
      </c>
      <c r="E78" s="3">
        <v>8.7200000000000006</v>
      </c>
      <c r="F78" s="1" t="s">
        <v>117</v>
      </c>
    </row>
    <row r="79" spans="1:6" x14ac:dyDescent="0.35">
      <c r="A79" s="1">
        <f t="shared" si="2"/>
        <v>73</v>
      </c>
      <c r="B79" s="5">
        <v>42524</v>
      </c>
      <c r="C79" s="1">
        <v>1910</v>
      </c>
      <c r="D79" s="1">
        <v>8000</v>
      </c>
      <c r="E79" s="3">
        <v>80</v>
      </c>
      <c r="F79" s="1" t="s">
        <v>118</v>
      </c>
    </row>
    <row r="80" spans="1:6" x14ac:dyDescent="0.35">
      <c r="A80" s="1">
        <f t="shared" si="2"/>
        <v>74</v>
      </c>
      <c r="B80" s="5">
        <v>42527</v>
      </c>
      <c r="C80" s="1">
        <v>5350</v>
      </c>
      <c r="D80" s="1">
        <v>1910</v>
      </c>
      <c r="E80" s="3">
        <v>327</v>
      </c>
      <c r="F80" s="1" t="s">
        <v>119</v>
      </c>
    </row>
    <row r="81" spans="1:6" x14ac:dyDescent="0.35">
      <c r="A81" s="1">
        <f t="shared" si="2"/>
        <v>75</v>
      </c>
      <c r="B81" s="5">
        <v>42527</v>
      </c>
      <c r="C81" s="1">
        <v>4340</v>
      </c>
      <c r="D81" s="1">
        <v>1910</v>
      </c>
      <c r="E81" s="3">
        <v>180</v>
      </c>
      <c r="F81" s="1" t="s">
        <v>120</v>
      </c>
    </row>
    <row r="82" spans="1:6" x14ac:dyDescent="0.35">
      <c r="A82" s="1">
        <f t="shared" si="2"/>
        <v>76</v>
      </c>
      <c r="B82" s="5">
        <v>42534</v>
      </c>
      <c r="C82" s="1">
        <v>1910</v>
      </c>
      <c r="D82" s="1">
        <v>4040</v>
      </c>
      <c r="E82" s="3">
        <v>120</v>
      </c>
      <c r="F82" s="1" t="s">
        <v>121</v>
      </c>
    </row>
    <row r="83" spans="1:6" x14ac:dyDescent="0.35">
      <c r="A83" s="1">
        <f t="shared" si="2"/>
        <v>77</v>
      </c>
      <c r="B83" s="5">
        <v>42537</v>
      </c>
      <c r="C83" s="1">
        <v>3200</v>
      </c>
      <c r="D83" s="1">
        <v>1910</v>
      </c>
      <c r="E83" s="3">
        <v>101.99</v>
      </c>
      <c r="F83" s="1" t="s">
        <v>122</v>
      </c>
    </row>
    <row r="84" spans="1:6" x14ac:dyDescent="0.35">
      <c r="A84" s="1">
        <f t="shared" si="2"/>
        <v>78</v>
      </c>
      <c r="B84" s="5">
        <v>42537</v>
      </c>
      <c r="C84" s="1">
        <v>4340</v>
      </c>
      <c r="D84" s="1">
        <v>1910</v>
      </c>
      <c r="E84" s="3">
        <v>20</v>
      </c>
      <c r="F84" s="1" t="s">
        <v>123</v>
      </c>
    </row>
    <row r="85" spans="1:6" x14ac:dyDescent="0.35">
      <c r="A85" s="1">
        <f t="shared" si="2"/>
        <v>79</v>
      </c>
      <c r="B85" s="5">
        <v>42556</v>
      </c>
      <c r="C85" s="1">
        <v>4320</v>
      </c>
      <c r="D85" s="1">
        <v>1910</v>
      </c>
      <c r="E85" s="3">
        <v>8.25</v>
      </c>
      <c r="F85" s="1" t="s">
        <v>124</v>
      </c>
    </row>
    <row r="86" spans="1:6" x14ac:dyDescent="0.35">
      <c r="A86" s="1">
        <f t="shared" si="2"/>
        <v>80</v>
      </c>
      <c r="B86" s="5">
        <v>42556</v>
      </c>
      <c r="C86" s="1">
        <v>4340</v>
      </c>
      <c r="D86" s="1">
        <v>1910</v>
      </c>
      <c r="E86" s="3">
        <v>78</v>
      </c>
      <c r="F86" s="1" t="s">
        <v>125</v>
      </c>
    </row>
    <row r="87" spans="1:6" x14ac:dyDescent="0.35">
      <c r="A87" s="1">
        <f t="shared" si="2"/>
        <v>81</v>
      </c>
      <c r="B87" s="5">
        <v>42585</v>
      </c>
      <c r="C87" s="1">
        <v>4320</v>
      </c>
      <c r="D87" s="1">
        <v>1910</v>
      </c>
      <c r="E87" s="3">
        <v>6.97</v>
      </c>
      <c r="F87" s="1" t="s">
        <v>126</v>
      </c>
    </row>
    <row r="88" spans="1:6" x14ac:dyDescent="0.35">
      <c r="A88" s="1">
        <f t="shared" si="2"/>
        <v>82</v>
      </c>
      <c r="B88" s="5">
        <v>42586</v>
      </c>
      <c r="C88" s="1">
        <v>1910</v>
      </c>
      <c r="D88" s="1">
        <v>8000</v>
      </c>
      <c r="E88" s="3">
        <v>70</v>
      </c>
      <c r="F88" s="1" t="s">
        <v>127</v>
      </c>
    </row>
    <row r="89" spans="1:6" x14ac:dyDescent="0.35">
      <c r="A89" s="1">
        <f t="shared" si="2"/>
        <v>83</v>
      </c>
      <c r="B89" s="5">
        <v>42591</v>
      </c>
      <c r="C89" s="1">
        <v>1910</v>
      </c>
      <c r="D89" s="1">
        <v>8000</v>
      </c>
      <c r="E89" s="3">
        <v>35</v>
      </c>
      <c r="F89" s="1" t="s">
        <v>128</v>
      </c>
    </row>
    <row r="90" spans="1:6" x14ac:dyDescent="0.35">
      <c r="A90" s="1">
        <f t="shared" si="2"/>
        <v>84</v>
      </c>
      <c r="B90" s="5">
        <v>42591</v>
      </c>
      <c r="C90" s="1">
        <v>1910</v>
      </c>
      <c r="D90" s="1">
        <v>8000</v>
      </c>
      <c r="E90" s="3">
        <v>35</v>
      </c>
      <c r="F90" s="1" t="s">
        <v>129</v>
      </c>
    </row>
    <row r="91" spans="1:6" x14ac:dyDescent="0.35">
      <c r="A91" s="1">
        <f t="shared" si="2"/>
        <v>85</v>
      </c>
      <c r="B91" s="5">
        <v>42592</v>
      </c>
      <c r="C91" s="1">
        <v>1910</v>
      </c>
      <c r="D91" s="1">
        <v>8000</v>
      </c>
      <c r="E91" s="3">
        <v>70</v>
      </c>
      <c r="F91" s="1" t="s">
        <v>130</v>
      </c>
    </row>
    <row r="92" spans="1:6" x14ac:dyDescent="0.35">
      <c r="A92" s="1">
        <f t="shared" si="2"/>
        <v>86</v>
      </c>
      <c r="B92" s="5">
        <v>42608</v>
      </c>
      <c r="C92" s="1">
        <v>1910</v>
      </c>
      <c r="D92" s="1">
        <v>8000</v>
      </c>
      <c r="E92" s="3">
        <v>15</v>
      </c>
      <c r="F92" s="1" t="s">
        <v>131</v>
      </c>
    </row>
    <row r="93" spans="1:6" x14ac:dyDescent="0.35">
      <c r="A93" s="1">
        <f t="shared" si="2"/>
        <v>87</v>
      </c>
      <c r="B93" s="5">
        <v>42618</v>
      </c>
      <c r="C93" s="1">
        <v>5320</v>
      </c>
      <c r="D93" s="1">
        <v>1910</v>
      </c>
      <c r="E93" s="3">
        <v>9.52</v>
      </c>
      <c r="F93" s="1" t="s">
        <v>132</v>
      </c>
    </row>
    <row r="94" spans="1:6" x14ac:dyDescent="0.35">
      <c r="A94" s="1">
        <f t="shared" si="2"/>
        <v>88</v>
      </c>
      <c r="B94" s="5">
        <v>42625</v>
      </c>
      <c r="C94" s="1">
        <v>3200</v>
      </c>
      <c r="D94" s="1">
        <v>1910</v>
      </c>
      <c r="E94" s="3">
        <v>407.97</v>
      </c>
      <c r="F94" s="1" t="s">
        <v>133</v>
      </c>
    </row>
    <row r="95" spans="1:6" x14ac:dyDescent="0.35">
      <c r="A95" s="1">
        <f t="shared" si="2"/>
        <v>89</v>
      </c>
      <c r="B95" s="5">
        <v>42625</v>
      </c>
      <c r="C95" s="1">
        <v>1910</v>
      </c>
      <c r="D95" s="1">
        <v>8000</v>
      </c>
      <c r="E95" s="3">
        <v>70</v>
      </c>
      <c r="F95" s="1" t="s">
        <v>134</v>
      </c>
    </row>
    <row r="96" spans="1:6" x14ac:dyDescent="0.35">
      <c r="A96" s="1">
        <f t="shared" si="2"/>
        <v>90</v>
      </c>
      <c r="B96" s="5">
        <v>42646</v>
      </c>
      <c r="C96" s="1">
        <v>1910</v>
      </c>
      <c r="D96" s="1">
        <v>8000</v>
      </c>
      <c r="E96" s="3">
        <v>70</v>
      </c>
      <c r="F96" s="1" t="s">
        <v>135</v>
      </c>
    </row>
    <row r="97" spans="1:6" x14ac:dyDescent="0.35">
      <c r="A97" s="1">
        <f t="shared" si="2"/>
        <v>91</v>
      </c>
      <c r="B97" s="5">
        <v>42648</v>
      </c>
      <c r="C97" s="1">
        <v>5320</v>
      </c>
      <c r="D97" s="1">
        <v>1910</v>
      </c>
      <c r="E97" s="3">
        <v>7.52</v>
      </c>
      <c r="F97" s="1" t="s">
        <v>136</v>
      </c>
    </row>
    <row r="98" spans="1:6" x14ac:dyDescent="0.35">
      <c r="A98" s="1">
        <f t="shared" si="2"/>
        <v>92</v>
      </c>
      <c r="B98" s="5">
        <v>42648</v>
      </c>
      <c r="C98" s="1">
        <v>1910</v>
      </c>
      <c r="D98" s="1">
        <v>3010</v>
      </c>
      <c r="E98" s="3">
        <v>515.44000000000005</v>
      </c>
      <c r="F98" s="1" t="s">
        <v>108</v>
      </c>
    </row>
    <row r="99" spans="1:6" x14ac:dyDescent="0.35">
      <c r="A99" s="1">
        <f t="shared" si="2"/>
        <v>93</v>
      </c>
      <c r="B99" s="5">
        <v>42650</v>
      </c>
      <c r="C99" s="1">
        <v>1910</v>
      </c>
      <c r="D99" s="1">
        <v>8000</v>
      </c>
      <c r="E99" s="3">
        <v>70</v>
      </c>
      <c r="F99" s="1" t="s">
        <v>137</v>
      </c>
    </row>
    <row r="100" spans="1:6" x14ac:dyDescent="0.35">
      <c r="A100" s="1">
        <f t="shared" si="2"/>
        <v>94</v>
      </c>
      <c r="B100" s="5">
        <v>42669</v>
      </c>
      <c r="C100" s="1">
        <v>1910</v>
      </c>
      <c r="D100" s="1">
        <v>8000</v>
      </c>
      <c r="E100" s="3">
        <v>35</v>
      </c>
      <c r="F100" s="1" t="s">
        <v>138</v>
      </c>
    </row>
    <row r="101" spans="1:6" x14ac:dyDescent="0.35">
      <c r="A101" s="1">
        <f t="shared" si="2"/>
        <v>95</v>
      </c>
      <c r="B101" s="5">
        <v>42669</v>
      </c>
      <c r="C101" s="1">
        <v>1910</v>
      </c>
      <c r="D101" s="1">
        <v>8000</v>
      </c>
      <c r="E101" s="3">
        <v>40</v>
      </c>
      <c r="F101" s="1" t="s">
        <v>139</v>
      </c>
    </row>
    <row r="102" spans="1:6" x14ac:dyDescent="0.35">
      <c r="A102" s="1">
        <f t="shared" si="2"/>
        <v>96</v>
      </c>
      <c r="B102" s="5">
        <v>42669</v>
      </c>
      <c r="C102" s="1">
        <v>1910</v>
      </c>
      <c r="D102" s="1">
        <v>8000</v>
      </c>
      <c r="E102" s="3">
        <v>35</v>
      </c>
      <c r="F102" s="1" t="s">
        <v>140</v>
      </c>
    </row>
    <row r="103" spans="1:6" x14ac:dyDescent="0.35">
      <c r="A103" s="1">
        <f t="shared" si="2"/>
        <v>97</v>
      </c>
      <c r="B103" s="5">
        <v>42671</v>
      </c>
      <c r="C103" s="1">
        <v>1910</v>
      </c>
      <c r="D103" s="1">
        <v>8000</v>
      </c>
      <c r="E103" s="3">
        <v>35</v>
      </c>
      <c r="F103" s="1" t="s">
        <v>141</v>
      </c>
    </row>
    <row r="104" spans="1:6" x14ac:dyDescent="0.35">
      <c r="A104" s="1">
        <f t="shared" si="2"/>
        <v>98</v>
      </c>
      <c r="B104" s="5">
        <v>42675</v>
      </c>
      <c r="C104" s="1">
        <v>1910</v>
      </c>
      <c r="D104" s="1">
        <v>8000</v>
      </c>
      <c r="E104" s="3">
        <v>35</v>
      </c>
      <c r="F104" s="1" t="s">
        <v>142</v>
      </c>
    </row>
    <row r="105" spans="1:6" x14ac:dyDescent="0.35">
      <c r="A105" s="1">
        <f t="shared" si="2"/>
        <v>99</v>
      </c>
      <c r="B105" s="5">
        <v>42677</v>
      </c>
      <c r="C105" s="1">
        <v>5320</v>
      </c>
      <c r="D105" s="1">
        <v>1910</v>
      </c>
      <c r="E105" s="3">
        <v>10.65</v>
      </c>
      <c r="F105" s="1" t="s">
        <v>143</v>
      </c>
    </row>
    <row r="106" spans="1:6" x14ac:dyDescent="0.35">
      <c r="A106" s="1">
        <f t="shared" si="2"/>
        <v>100</v>
      </c>
      <c r="B106" s="5">
        <v>42677</v>
      </c>
      <c r="C106" s="1">
        <v>8151</v>
      </c>
      <c r="D106" s="1">
        <v>1900</v>
      </c>
      <c r="E106" s="3">
        <v>39.04</v>
      </c>
      <c r="F106" s="1" t="s">
        <v>144</v>
      </c>
    </row>
    <row r="107" spans="1:6" x14ac:dyDescent="0.35">
      <c r="A107" s="1">
        <f t="shared" si="2"/>
        <v>101</v>
      </c>
      <c r="B107" s="5">
        <v>42678</v>
      </c>
      <c r="C107" s="1">
        <v>8151</v>
      </c>
      <c r="D107" s="1">
        <v>1900</v>
      </c>
      <c r="E107" s="3">
        <v>45.28</v>
      </c>
      <c r="F107" s="1" t="s">
        <v>145</v>
      </c>
    </row>
    <row r="108" spans="1:6" x14ac:dyDescent="0.35">
      <c r="A108" s="1">
        <f t="shared" si="2"/>
        <v>102</v>
      </c>
      <c r="B108" s="5">
        <v>42678</v>
      </c>
      <c r="C108" s="1">
        <v>8151</v>
      </c>
      <c r="D108" s="1">
        <v>1900</v>
      </c>
      <c r="E108" s="3">
        <v>3.9</v>
      </c>
      <c r="F108" s="1" t="s">
        <v>146</v>
      </c>
    </row>
    <row r="109" spans="1:6" x14ac:dyDescent="0.35">
      <c r="A109" s="1">
        <f t="shared" si="2"/>
        <v>103</v>
      </c>
      <c r="B109" s="5">
        <v>42679</v>
      </c>
      <c r="C109" s="1">
        <v>1900</v>
      </c>
      <c r="D109" s="1">
        <v>8100</v>
      </c>
      <c r="E109" s="3">
        <v>180.4</v>
      </c>
      <c r="F109" s="1" t="s">
        <v>147</v>
      </c>
    </row>
    <row r="110" spans="1:6" x14ac:dyDescent="0.35">
      <c r="A110" s="1">
        <f t="shared" si="2"/>
        <v>104</v>
      </c>
      <c r="B110" s="5">
        <v>42679</v>
      </c>
      <c r="C110" s="1">
        <v>4310</v>
      </c>
      <c r="D110" s="1">
        <v>1900</v>
      </c>
      <c r="E110" s="3">
        <v>3.9</v>
      </c>
      <c r="F110" s="1" t="s">
        <v>148</v>
      </c>
    </row>
    <row r="111" spans="1:6" x14ac:dyDescent="0.35">
      <c r="A111" s="1">
        <f t="shared" si="2"/>
        <v>105</v>
      </c>
      <c r="B111" s="5">
        <v>42679</v>
      </c>
      <c r="C111" s="1">
        <v>8151</v>
      </c>
      <c r="D111" s="1">
        <v>1900</v>
      </c>
      <c r="E111" s="3">
        <v>39.08</v>
      </c>
      <c r="F111" s="1" t="s">
        <v>149</v>
      </c>
    </row>
    <row r="112" spans="1:6" x14ac:dyDescent="0.35">
      <c r="A112" s="1">
        <f t="shared" si="2"/>
        <v>106</v>
      </c>
      <c r="B112" s="5">
        <v>42688</v>
      </c>
      <c r="C112" s="1">
        <v>1910</v>
      </c>
      <c r="D112" s="1">
        <v>8000</v>
      </c>
      <c r="E112" s="3">
        <v>35</v>
      </c>
      <c r="F112" s="1" t="s">
        <v>150</v>
      </c>
    </row>
    <row r="113" spans="1:6" x14ac:dyDescent="0.35">
      <c r="A113" s="1">
        <f t="shared" si="2"/>
        <v>107</v>
      </c>
      <c r="B113" s="5">
        <v>42696</v>
      </c>
      <c r="C113" s="1">
        <v>1910</v>
      </c>
      <c r="D113" s="1">
        <v>8000</v>
      </c>
      <c r="E113" s="3">
        <v>35</v>
      </c>
      <c r="F113" s="1" t="s">
        <v>151</v>
      </c>
    </row>
    <row r="114" spans="1:6" x14ac:dyDescent="0.35">
      <c r="A114" s="1">
        <f t="shared" si="2"/>
        <v>108</v>
      </c>
      <c r="B114" s="5">
        <v>42704</v>
      </c>
      <c r="C114" s="1">
        <v>1910</v>
      </c>
      <c r="D114" s="1">
        <v>8000</v>
      </c>
      <c r="E114" s="3">
        <v>17.5</v>
      </c>
      <c r="F114" s="1" t="s">
        <v>152</v>
      </c>
    </row>
    <row r="115" spans="1:6" x14ac:dyDescent="0.35">
      <c r="A115" s="1">
        <f t="shared" si="2"/>
        <v>109</v>
      </c>
      <c r="B115" s="5">
        <v>42709</v>
      </c>
      <c r="C115" s="1">
        <v>4330</v>
      </c>
      <c r="D115" s="1">
        <v>1910</v>
      </c>
      <c r="E115" s="3">
        <v>127.3</v>
      </c>
      <c r="F115" s="1" t="s">
        <v>153</v>
      </c>
    </row>
    <row r="116" spans="1:6" x14ac:dyDescent="0.35">
      <c r="A116" s="1">
        <f t="shared" si="2"/>
        <v>110</v>
      </c>
      <c r="B116" s="5">
        <v>42709</v>
      </c>
      <c r="C116" s="1">
        <v>4380</v>
      </c>
      <c r="D116" s="1">
        <v>1910</v>
      </c>
      <c r="E116" s="3">
        <v>9</v>
      </c>
      <c r="F116" s="1" t="s">
        <v>154</v>
      </c>
    </row>
    <row r="117" spans="1:6" x14ac:dyDescent="0.35">
      <c r="A117" s="1">
        <f t="shared" si="2"/>
        <v>111</v>
      </c>
      <c r="B117" s="5">
        <v>42709</v>
      </c>
      <c r="C117" s="1">
        <v>4340</v>
      </c>
      <c r="D117" s="1">
        <v>1910</v>
      </c>
      <c r="E117" s="3">
        <v>168</v>
      </c>
      <c r="F117" s="1" t="s">
        <v>155</v>
      </c>
    </row>
    <row r="118" spans="1:6" x14ac:dyDescent="0.35">
      <c r="A118" s="1">
        <f t="shared" si="2"/>
        <v>112</v>
      </c>
      <c r="B118" s="5">
        <v>42709</v>
      </c>
      <c r="C118" s="1">
        <v>4340</v>
      </c>
      <c r="D118" s="1">
        <v>1910</v>
      </c>
      <c r="E118" s="3">
        <v>455</v>
      </c>
      <c r="F118" s="1" t="s">
        <v>114</v>
      </c>
    </row>
    <row r="119" spans="1:6" x14ac:dyDescent="0.35">
      <c r="A119" s="1">
        <f t="shared" si="2"/>
        <v>113</v>
      </c>
      <c r="B119" s="5">
        <v>42709</v>
      </c>
      <c r="C119" s="1">
        <v>4340</v>
      </c>
      <c r="D119" s="1">
        <v>1910</v>
      </c>
      <c r="E119" s="3">
        <v>180</v>
      </c>
      <c r="F119" s="1" t="s">
        <v>113</v>
      </c>
    </row>
    <row r="120" spans="1:6" x14ac:dyDescent="0.35">
      <c r="A120" s="1">
        <f t="shared" si="2"/>
        <v>114</v>
      </c>
      <c r="B120" s="5">
        <v>42709</v>
      </c>
      <c r="C120" s="1">
        <v>4340</v>
      </c>
      <c r="D120" s="1">
        <v>1910</v>
      </c>
      <c r="E120" s="3">
        <v>180</v>
      </c>
      <c r="F120" s="1" t="s">
        <v>120</v>
      </c>
    </row>
    <row r="121" spans="1:6" x14ac:dyDescent="0.35">
      <c r="A121" s="1">
        <f t="shared" si="2"/>
        <v>115</v>
      </c>
      <c r="B121" s="5">
        <v>42709</v>
      </c>
      <c r="C121" s="1">
        <v>4340</v>
      </c>
      <c r="D121" s="1">
        <v>1910</v>
      </c>
      <c r="E121" s="3">
        <v>338</v>
      </c>
      <c r="F121" s="1" t="s">
        <v>82</v>
      </c>
    </row>
    <row r="122" spans="1:6" x14ac:dyDescent="0.35">
      <c r="A122" s="1">
        <f t="shared" si="2"/>
        <v>116</v>
      </c>
      <c r="B122" s="5">
        <v>42709</v>
      </c>
      <c r="C122" s="1">
        <v>3330</v>
      </c>
      <c r="D122" s="1">
        <v>1910</v>
      </c>
      <c r="E122" s="3">
        <v>1051.5</v>
      </c>
      <c r="F122" s="1" t="s">
        <v>156</v>
      </c>
    </row>
    <row r="123" spans="1:6" x14ac:dyDescent="0.35">
      <c r="A123" s="1">
        <f t="shared" si="2"/>
        <v>117</v>
      </c>
      <c r="B123" s="5">
        <v>42709</v>
      </c>
      <c r="C123" s="1">
        <v>5320</v>
      </c>
      <c r="D123" s="1">
        <v>1910</v>
      </c>
      <c r="E123" s="3">
        <v>9</v>
      </c>
      <c r="F123" s="1" t="s">
        <v>157</v>
      </c>
    </row>
    <row r="124" spans="1:6" x14ac:dyDescent="0.35">
      <c r="A124" s="1">
        <f t="shared" si="2"/>
        <v>118</v>
      </c>
      <c r="B124" s="5">
        <v>42711</v>
      </c>
      <c r="C124" s="1">
        <v>1910</v>
      </c>
      <c r="D124" s="1">
        <v>3010</v>
      </c>
      <c r="E124" s="3">
        <v>150</v>
      </c>
      <c r="F124" s="1" t="s">
        <v>108</v>
      </c>
    </row>
    <row r="125" spans="1:6" x14ac:dyDescent="0.35">
      <c r="A125" s="1">
        <f t="shared" si="2"/>
        <v>119</v>
      </c>
      <c r="B125" s="5">
        <v>42717</v>
      </c>
      <c r="C125" s="1">
        <v>1910</v>
      </c>
      <c r="D125" s="1">
        <v>3020</v>
      </c>
      <c r="E125" s="3">
        <v>976.5</v>
      </c>
      <c r="F125" s="1" t="s">
        <v>60</v>
      </c>
    </row>
    <row r="126" spans="1:6" x14ac:dyDescent="0.35">
      <c r="A126" s="1">
        <f t="shared" si="2"/>
        <v>120</v>
      </c>
      <c r="B126" s="5">
        <v>42720</v>
      </c>
      <c r="C126" s="1">
        <v>1910</v>
      </c>
      <c r="D126" s="1">
        <v>8000</v>
      </c>
      <c r="E126" s="3">
        <v>70</v>
      </c>
      <c r="F126" s="1" t="s">
        <v>158</v>
      </c>
    </row>
    <row r="127" spans="1:6" x14ac:dyDescent="0.35">
      <c r="A127" s="1">
        <f t="shared" si="2"/>
        <v>121</v>
      </c>
      <c r="B127" s="5">
        <v>42735</v>
      </c>
      <c r="C127" s="1">
        <v>2100</v>
      </c>
      <c r="D127" s="1">
        <v>2050</v>
      </c>
      <c r="E127" s="3">
        <v>1321.75</v>
      </c>
      <c r="F127" s="1" t="s">
        <v>159</v>
      </c>
    </row>
    <row r="128" spans="1:6" x14ac:dyDescent="0.35">
      <c r="A128" s="1">
        <f t="shared" si="2"/>
        <v>122</v>
      </c>
      <c r="B128" s="5"/>
    </row>
    <row r="129" spans="1:9" x14ac:dyDescent="0.35">
      <c r="A129" s="1">
        <f t="shared" si="2"/>
        <v>123</v>
      </c>
      <c r="B129" s="5"/>
    </row>
    <row r="130" spans="1:9" x14ac:dyDescent="0.35">
      <c r="A130" s="1">
        <v>124</v>
      </c>
      <c r="B130" s="5"/>
    </row>
    <row r="131" spans="1:9" x14ac:dyDescent="0.35">
      <c r="B131" s="5"/>
      <c r="E131" s="3">
        <f>SUBTOTAL(9,E7:E130)</f>
        <v>28054.380000000012</v>
      </c>
      <c r="H131" s="1" t="s">
        <v>160</v>
      </c>
    </row>
    <row r="132" spans="1:9" x14ac:dyDescent="0.35">
      <c r="B132" s="5"/>
      <c r="H132" s="1">
        <v>1910</v>
      </c>
      <c r="I132" s="1">
        <v>1900</v>
      </c>
    </row>
    <row r="133" spans="1:9" x14ac:dyDescent="0.35">
      <c r="B133" s="5"/>
      <c r="H133" s="1">
        <v>16728.509999999998</v>
      </c>
      <c r="I133" s="1">
        <v>593.65</v>
      </c>
    </row>
    <row r="134" spans="1:9" x14ac:dyDescent="0.35">
      <c r="B134" s="5"/>
      <c r="H134" s="1">
        <v>9279.27</v>
      </c>
      <c r="I134" s="1">
        <v>131.19999999999999</v>
      </c>
    </row>
    <row r="135" spans="1:9" x14ac:dyDescent="0.35">
      <c r="B135" s="5"/>
      <c r="H135" s="1">
        <f>H133-H134</f>
        <v>7449.239999999998</v>
      </c>
      <c r="I135" s="1">
        <f>I133-I134</f>
        <v>462.45</v>
      </c>
    </row>
    <row r="136" spans="1:9" x14ac:dyDescent="0.35">
      <c r="B136" s="5"/>
    </row>
    <row r="137" spans="1:9" x14ac:dyDescent="0.35">
      <c r="B137" s="5"/>
    </row>
    <row r="138" spans="1:9" x14ac:dyDescent="0.35">
      <c r="B138" s="5"/>
    </row>
    <row r="139" spans="1:9" x14ac:dyDescent="0.35">
      <c r="B139" s="5"/>
    </row>
    <row r="140" spans="1:9" x14ac:dyDescent="0.35">
      <c r="B140" s="5"/>
    </row>
    <row r="141" spans="1:9" x14ac:dyDescent="0.35">
      <c r="B141" s="5"/>
    </row>
    <row r="142" spans="1:9" x14ac:dyDescent="0.35">
      <c r="B142" s="5"/>
    </row>
    <row r="143" spans="1:9" x14ac:dyDescent="0.35">
      <c r="B143" s="5"/>
    </row>
    <row r="144" spans="1:9" x14ac:dyDescent="0.35">
      <c r="B144" s="5"/>
    </row>
    <row r="145" spans="2:2" x14ac:dyDescent="0.35">
      <c r="B145" s="5"/>
    </row>
    <row r="146" spans="2:2" x14ac:dyDescent="0.35">
      <c r="B146" s="5"/>
    </row>
    <row r="147" spans="2:2" x14ac:dyDescent="0.35">
      <c r="B147" s="5"/>
    </row>
    <row r="148" spans="2:2" x14ac:dyDescent="0.35">
      <c r="B148" s="5"/>
    </row>
    <row r="149" spans="2:2" x14ac:dyDescent="0.35">
      <c r="B149" s="5"/>
    </row>
    <row r="150" spans="2:2" x14ac:dyDescent="0.35">
      <c r="B150" s="5"/>
    </row>
    <row r="151" spans="2:2" x14ac:dyDescent="0.35">
      <c r="B151" s="5"/>
    </row>
    <row r="152" spans="2:2" x14ac:dyDescent="0.35">
      <c r="B152" s="5"/>
    </row>
    <row r="153" spans="2:2" x14ac:dyDescent="0.35">
      <c r="B153" s="5"/>
    </row>
    <row r="154" spans="2:2" x14ac:dyDescent="0.35">
      <c r="B154" s="5"/>
    </row>
    <row r="155" spans="2:2" x14ac:dyDescent="0.35">
      <c r="B155" s="5"/>
    </row>
    <row r="156" spans="2:2" x14ac:dyDescent="0.35">
      <c r="B156" s="5"/>
    </row>
    <row r="157" spans="2:2" x14ac:dyDescent="0.35">
      <c r="B157" s="5"/>
    </row>
    <row r="158" spans="2:2" x14ac:dyDescent="0.35">
      <c r="B158" s="5"/>
    </row>
    <row r="159" spans="2:2" x14ac:dyDescent="0.35">
      <c r="B159" s="5"/>
    </row>
    <row r="160" spans="2:2" x14ac:dyDescent="0.35">
      <c r="B160" s="5"/>
    </row>
    <row r="161" spans="2:2" x14ac:dyDescent="0.35">
      <c r="B161" s="5"/>
    </row>
    <row r="162" spans="2:2" x14ac:dyDescent="0.35">
      <c r="B162" s="5"/>
    </row>
    <row r="163" spans="2:2" x14ac:dyDescent="0.35">
      <c r="B163" s="5"/>
    </row>
    <row r="164" spans="2:2" x14ac:dyDescent="0.35">
      <c r="B164" s="5"/>
    </row>
    <row r="165" spans="2:2" x14ac:dyDescent="0.35">
      <c r="B165" s="5"/>
    </row>
    <row r="166" spans="2:2" x14ac:dyDescent="0.35">
      <c r="B166" s="5"/>
    </row>
    <row r="167" spans="2:2" x14ac:dyDescent="0.35">
      <c r="B167" s="5"/>
    </row>
    <row r="168" spans="2:2" x14ac:dyDescent="0.35">
      <c r="B168" s="5"/>
    </row>
    <row r="169" spans="2:2" x14ac:dyDescent="0.35">
      <c r="B169" s="5"/>
    </row>
    <row r="170" spans="2:2" x14ac:dyDescent="0.35">
      <c r="B170" s="5"/>
    </row>
    <row r="171" spans="2:2" x14ac:dyDescent="0.35">
      <c r="B171" s="5"/>
    </row>
    <row r="172" spans="2:2" x14ac:dyDescent="0.35">
      <c r="B172" s="5"/>
    </row>
    <row r="173" spans="2:2" x14ac:dyDescent="0.35">
      <c r="B173" s="5"/>
    </row>
    <row r="174" spans="2:2" x14ac:dyDescent="0.35">
      <c r="B174" s="5"/>
    </row>
    <row r="175" spans="2:2" x14ac:dyDescent="0.35">
      <c r="B175" s="5"/>
    </row>
    <row r="176" spans="2:2" x14ac:dyDescent="0.35">
      <c r="B176" s="5"/>
    </row>
    <row r="177" spans="2:2" x14ac:dyDescent="0.35">
      <c r="B177" s="5"/>
    </row>
    <row r="178" spans="2:2" x14ac:dyDescent="0.35">
      <c r="B178" s="5"/>
    </row>
    <row r="179" spans="2:2" x14ac:dyDescent="0.35">
      <c r="B179" s="5"/>
    </row>
    <row r="180" spans="2:2" x14ac:dyDescent="0.35">
      <c r="B180" s="5"/>
    </row>
    <row r="181" spans="2:2" x14ac:dyDescent="0.35">
      <c r="B181" s="5"/>
    </row>
    <row r="182" spans="2:2" x14ac:dyDescent="0.35">
      <c r="B182" s="5"/>
    </row>
    <row r="183" spans="2:2" x14ac:dyDescent="0.35">
      <c r="B183" s="5"/>
    </row>
  </sheetData>
  <autoFilter ref="A6:F130" xr:uid="{00000000-0009-0000-0000-000005000000}"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98"/>
  <sheetViews>
    <sheetView topLeftCell="A21" workbookViewId="0">
      <selection activeCell="H13" sqref="H13"/>
    </sheetView>
  </sheetViews>
  <sheetFormatPr defaultColWidth="9.1796875" defaultRowHeight="15.5" x14ac:dyDescent="0.35"/>
  <cols>
    <col min="1" max="1" width="6.81640625" style="1" customWidth="1"/>
    <col min="2" max="2" width="6.54296875" style="1" customWidth="1"/>
    <col min="3" max="3" width="7.453125" style="1" customWidth="1"/>
    <col min="4" max="4" width="8" style="1" customWidth="1"/>
    <col min="5" max="7" width="9.1796875" style="1"/>
    <col min="8" max="8" width="13.54296875" style="3" bestFit="1" customWidth="1"/>
    <col min="9" max="16384" width="9.1796875" style="1"/>
  </cols>
  <sheetData>
    <row r="1" spans="1:8" x14ac:dyDescent="0.35">
      <c r="A1" s="1" t="s">
        <v>41</v>
      </c>
    </row>
    <row r="2" spans="1:8" x14ac:dyDescent="0.35">
      <c r="A2" s="1" t="s">
        <v>161</v>
      </c>
    </row>
    <row r="4" spans="1:8" x14ac:dyDescent="0.35">
      <c r="A4" s="7" t="s">
        <v>162</v>
      </c>
    </row>
    <row r="6" spans="1:8" x14ac:dyDescent="0.35">
      <c r="B6" s="1" t="s">
        <v>163</v>
      </c>
    </row>
    <row r="7" spans="1:8" x14ac:dyDescent="0.35">
      <c r="C7" s="1" t="s">
        <v>9</v>
      </c>
    </row>
    <row r="8" spans="1:8" x14ac:dyDescent="0.35">
      <c r="D8" s="1">
        <v>3010</v>
      </c>
      <c r="E8" s="1" t="s">
        <v>10</v>
      </c>
      <c r="H8" s="3">
        <v>1065.44</v>
      </c>
    </row>
    <row r="9" spans="1:8" x14ac:dyDescent="0.35">
      <c r="D9" s="1">
        <v>3020</v>
      </c>
      <c r="E9" s="1" t="s">
        <v>11</v>
      </c>
      <c r="H9" s="3">
        <v>2615.5</v>
      </c>
    </row>
    <row r="10" spans="1:8" x14ac:dyDescent="0.35">
      <c r="C10" s="1" t="s">
        <v>164</v>
      </c>
      <c r="D10" s="2"/>
      <c r="E10" s="2"/>
      <c r="F10" s="2"/>
      <c r="G10" s="2"/>
      <c r="H10" s="8">
        <f>H9+H8</f>
        <v>3680.94</v>
      </c>
    </row>
    <row r="11" spans="1:8" x14ac:dyDescent="0.35">
      <c r="H11" s="8"/>
    </row>
    <row r="12" spans="1:8" x14ac:dyDescent="0.35">
      <c r="C12" s="1" t="s">
        <v>12</v>
      </c>
      <c r="H12" s="8"/>
    </row>
    <row r="13" spans="1:8" x14ac:dyDescent="0.35">
      <c r="D13" s="1">
        <v>4040</v>
      </c>
      <c r="E13" s="1" t="s">
        <v>13</v>
      </c>
      <c r="H13" s="8">
        <v>380</v>
      </c>
    </row>
    <row r="14" spans="1:8" x14ac:dyDescent="0.35">
      <c r="C14" s="1" t="s">
        <v>165</v>
      </c>
      <c r="D14" s="2"/>
      <c r="E14" s="2"/>
      <c r="F14" s="2"/>
      <c r="G14" s="2"/>
      <c r="H14" s="8">
        <f>H13</f>
        <v>380</v>
      </c>
    </row>
    <row r="15" spans="1:8" x14ac:dyDescent="0.35">
      <c r="H15" s="8"/>
    </row>
    <row r="16" spans="1:8" x14ac:dyDescent="0.35">
      <c r="C16" s="1" t="s">
        <v>15</v>
      </c>
      <c r="H16" s="8"/>
    </row>
    <row r="17" spans="2:8" x14ac:dyDescent="0.35">
      <c r="C17" s="1" t="s">
        <v>166</v>
      </c>
      <c r="D17" s="2"/>
      <c r="E17" s="2"/>
      <c r="F17" s="2"/>
      <c r="G17" s="2"/>
      <c r="H17" s="3">
        <v>0</v>
      </c>
    </row>
    <row r="20" spans="2:8" x14ac:dyDescent="0.35">
      <c r="B20" s="1" t="s">
        <v>167</v>
      </c>
      <c r="C20" s="2"/>
      <c r="D20" s="2"/>
      <c r="E20" s="2"/>
      <c r="F20" s="2"/>
      <c r="G20" s="2"/>
      <c r="H20" s="9">
        <f>H17+H14+H10</f>
        <v>4060.94</v>
      </c>
    </row>
    <row r="22" spans="2:8" x14ac:dyDescent="0.35">
      <c r="B22" s="1" t="s">
        <v>168</v>
      </c>
    </row>
    <row r="23" spans="2:8" x14ac:dyDescent="0.35">
      <c r="C23" s="1" t="s">
        <v>16</v>
      </c>
    </row>
    <row r="24" spans="2:8" x14ac:dyDescent="0.35">
      <c r="D24" s="1">
        <v>3200</v>
      </c>
      <c r="E24" s="1" t="s">
        <v>17</v>
      </c>
      <c r="H24" s="3">
        <v>-2089.34</v>
      </c>
    </row>
    <row r="25" spans="2:8" x14ac:dyDescent="0.35">
      <c r="D25" s="1">
        <v>3320</v>
      </c>
      <c r="E25" s="1" t="s">
        <v>19</v>
      </c>
      <c r="H25" s="3">
        <v>-48.58</v>
      </c>
    </row>
    <row r="26" spans="2:8" x14ac:dyDescent="0.35">
      <c r="D26" s="1">
        <v>3330</v>
      </c>
      <c r="E26" s="1" t="s">
        <v>20</v>
      </c>
      <c r="H26" s="3">
        <v>-3117</v>
      </c>
    </row>
    <row r="27" spans="2:8" x14ac:dyDescent="0.35">
      <c r="D27" s="1">
        <v>3380</v>
      </c>
      <c r="E27" s="1" t="s">
        <v>22</v>
      </c>
      <c r="H27" s="3">
        <v>-300</v>
      </c>
    </row>
    <row r="28" spans="2:8" x14ac:dyDescent="0.35">
      <c r="C28" s="1" t="s">
        <v>169</v>
      </c>
      <c r="H28" s="3">
        <f>SUM(H24:H27)</f>
        <v>-5554.92</v>
      </c>
    </row>
    <row r="30" spans="2:8" x14ac:dyDescent="0.35">
      <c r="C30" s="1" t="s">
        <v>23</v>
      </c>
    </row>
    <row r="31" spans="2:8" x14ac:dyDescent="0.35">
      <c r="D31" s="1">
        <v>4200</v>
      </c>
      <c r="E31" s="1" t="s">
        <v>17</v>
      </c>
      <c r="H31" s="3">
        <v>0</v>
      </c>
    </row>
    <row r="32" spans="2:8" x14ac:dyDescent="0.35">
      <c r="D32" s="1">
        <v>4310</v>
      </c>
      <c r="E32" s="1" t="s">
        <v>18</v>
      </c>
      <c r="H32" s="3">
        <v>-3.9</v>
      </c>
    </row>
    <row r="33" spans="1:8" x14ac:dyDescent="0.35">
      <c r="D33" s="1">
        <v>4320</v>
      </c>
      <c r="E33" s="1" t="s">
        <v>19</v>
      </c>
      <c r="H33" s="3">
        <v>-37.86</v>
      </c>
    </row>
    <row r="34" spans="1:8" x14ac:dyDescent="0.35">
      <c r="D34" s="1">
        <v>4330</v>
      </c>
      <c r="E34" s="1" t="s">
        <v>25</v>
      </c>
      <c r="H34" s="3">
        <v>-127.3</v>
      </c>
    </row>
    <row r="35" spans="1:8" x14ac:dyDescent="0.35">
      <c r="D35" s="1">
        <v>4340</v>
      </c>
      <c r="E35" s="1" t="s">
        <v>13</v>
      </c>
      <c r="H35" s="3">
        <v>-2933.5</v>
      </c>
    </row>
    <row r="36" spans="1:8" x14ac:dyDescent="0.35">
      <c r="D36" s="1">
        <v>4380</v>
      </c>
      <c r="E36" s="1" t="s">
        <v>29</v>
      </c>
      <c r="H36" s="3">
        <v>-9</v>
      </c>
    </row>
    <row r="37" spans="1:8" x14ac:dyDescent="0.35">
      <c r="C37" s="1" t="s">
        <v>170</v>
      </c>
      <c r="H37" s="3">
        <f>SUM(H31:H36)</f>
        <v>-3111.56</v>
      </c>
    </row>
    <row r="39" spans="1:8" x14ac:dyDescent="0.35">
      <c r="C39" s="1" t="s">
        <v>30</v>
      </c>
    </row>
    <row r="40" spans="1:8" x14ac:dyDescent="0.35">
      <c r="D40" s="1">
        <v>5320</v>
      </c>
      <c r="E40" s="1" t="s">
        <v>19</v>
      </c>
      <c r="H40" s="3">
        <v>-36.69</v>
      </c>
    </row>
    <row r="41" spans="1:8" x14ac:dyDescent="0.35">
      <c r="D41" s="1">
        <v>5350</v>
      </c>
      <c r="E41" s="1" t="s">
        <v>31</v>
      </c>
      <c r="H41" s="3">
        <v>-580</v>
      </c>
    </row>
    <row r="42" spans="1:8" x14ac:dyDescent="0.35">
      <c r="C42" s="1" t="s">
        <v>171</v>
      </c>
      <c r="H42" s="3">
        <f>SUM(H40:H41)</f>
        <v>-616.69000000000005</v>
      </c>
    </row>
    <row r="45" spans="1:8" x14ac:dyDescent="0.35">
      <c r="B45" s="1" t="s">
        <v>172</v>
      </c>
      <c r="C45" s="2"/>
      <c r="D45" s="2"/>
      <c r="E45" s="2"/>
      <c r="F45" s="2"/>
      <c r="G45" s="2"/>
      <c r="H45" s="8">
        <f>H42+H37+H28</f>
        <v>-9283.17</v>
      </c>
    </row>
    <row r="47" spans="1:8" x14ac:dyDescent="0.35">
      <c r="A47" s="10" t="s">
        <v>173</v>
      </c>
      <c r="B47" s="10"/>
      <c r="C47" s="10"/>
      <c r="D47" s="10"/>
      <c r="E47" s="10"/>
      <c r="F47" s="10"/>
      <c r="G47" s="10"/>
      <c r="H47" s="11">
        <f>H45+H20</f>
        <v>-5222.2299999999996</v>
      </c>
    </row>
    <row r="49" spans="1:8" x14ac:dyDescent="0.35">
      <c r="A49" s="2" t="s">
        <v>174</v>
      </c>
    </row>
    <row r="50" spans="1:8" x14ac:dyDescent="0.35">
      <c r="A50" s="2"/>
      <c r="C50" s="1" t="s">
        <v>175</v>
      </c>
    </row>
    <row r="51" spans="1:8" x14ac:dyDescent="0.35">
      <c r="D51" s="1">
        <v>6210</v>
      </c>
      <c r="E51" s="1" t="s">
        <v>176</v>
      </c>
      <c r="H51" s="3">
        <v>0</v>
      </c>
    </row>
    <row r="52" spans="1:8" x14ac:dyDescent="0.35">
      <c r="C52" s="1" t="s">
        <v>177</v>
      </c>
      <c r="H52" s="3">
        <v>0</v>
      </c>
    </row>
    <row r="54" spans="1:8" x14ac:dyDescent="0.35">
      <c r="C54" s="1" t="s">
        <v>178</v>
      </c>
    </row>
    <row r="55" spans="1:8" x14ac:dyDescent="0.35">
      <c r="C55" s="1" t="s">
        <v>179</v>
      </c>
      <c r="H55" s="9">
        <v>0</v>
      </c>
    </row>
    <row r="58" spans="1:8" x14ac:dyDescent="0.35">
      <c r="A58" s="10" t="s">
        <v>180</v>
      </c>
      <c r="B58" s="10"/>
      <c r="C58" s="10"/>
      <c r="D58" s="10"/>
      <c r="E58" s="10"/>
      <c r="F58" s="10"/>
      <c r="G58" s="10"/>
      <c r="H58" s="12">
        <f>H55+H52</f>
        <v>0</v>
      </c>
    </row>
    <row r="61" spans="1:8" x14ac:dyDescent="0.35">
      <c r="A61" s="2" t="s">
        <v>181</v>
      </c>
    </row>
    <row r="63" spans="1:8" x14ac:dyDescent="0.35">
      <c r="B63" s="1" t="s">
        <v>182</v>
      </c>
    </row>
    <row r="64" spans="1:8" x14ac:dyDescent="0.35">
      <c r="D64" s="1">
        <v>8000</v>
      </c>
      <c r="E64" s="1" t="s">
        <v>183</v>
      </c>
      <c r="H64" s="3">
        <v>3952.5</v>
      </c>
    </row>
    <row r="65" spans="1:8" x14ac:dyDescent="0.35">
      <c r="D65" s="1">
        <v>8110</v>
      </c>
      <c r="E65" s="1" t="s">
        <v>184</v>
      </c>
      <c r="H65" s="3">
        <v>180.4</v>
      </c>
    </row>
    <row r="66" spans="1:8" x14ac:dyDescent="0.35">
      <c r="B66" s="2" t="s">
        <v>185</v>
      </c>
      <c r="C66" s="2"/>
      <c r="D66" s="2"/>
      <c r="E66" s="2"/>
      <c r="F66" s="2"/>
      <c r="G66" s="2"/>
      <c r="H66" s="4">
        <f>H65+H64</f>
        <v>4132.8999999999996</v>
      </c>
    </row>
    <row r="69" spans="1:8" x14ac:dyDescent="0.35">
      <c r="B69" s="1" t="s">
        <v>39</v>
      </c>
    </row>
    <row r="70" spans="1:8" x14ac:dyDescent="0.35">
      <c r="D70" s="1">
        <v>8151</v>
      </c>
      <c r="E70" s="1" t="s">
        <v>40</v>
      </c>
      <c r="H70" s="3">
        <v>-127.3</v>
      </c>
    </row>
    <row r="71" spans="1:8" x14ac:dyDescent="0.35">
      <c r="B71" s="2" t="s">
        <v>186</v>
      </c>
      <c r="C71" s="2"/>
      <c r="D71" s="2"/>
      <c r="E71" s="2"/>
      <c r="F71" s="2"/>
      <c r="G71" s="2"/>
      <c r="H71" s="4">
        <f>H70</f>
        <v>-127.3</v>
      </c>
    </row>
    <row r="73" spans="1:8" x14ac:dyDescent="0.35">
      <c r="A73" s="10" t="s">
        <v>187</v>
      </c>
      <c r="B73" s="10"/>
      <c r="C73" s="10"/>
      <c r="D73" s="10"/>
      <c r="E73" s="10"/>
      <c r="F73" s="10"/>
      <c r="G73" s="10"/>
      <c r="H73" s="11">
        <f>H71+H66</f>
        <v>4005.5999999999995</v>
      </c>
    </row>
    <row r="75" spans="1:8" ht="16" thickBot="1" x14ac:dyDescent="0.4"/>
    <row r="76" spans="1:8" ht="16" thickTop="1" x14ac:dyDescent="0.35">
      <c r="A76" s="10" t="s">
        <v>188</v>
      </c>
      <c r="B76" s="10"/>
      <c r="C76" s="10"/>
      <c r="D76" s="10"/>
      <c r="E76" s="10"/>
      <c r="F76" s="10"/>
      <c r="G76" s="10"/>
      <c r="H76" s="13">
        <f>H73+H58+H47</f>
        <v>-1216.6300000000001</v>
      </c>
    </row>
    <row r="79" spans="1:8" x14ac:dyDescent="0.35">
      <c r="A79" s="1" t="s">
        <v>189</v>
      </c>
      <c r="B79" s="1" t="s">
        <v>190</v>
      </c>
      <c r="C79" s="1" t="s">
        <v>191</v>
      </c>
      <c r="D79" s="1" t="s">
        <v>192</v>
      </c>
      <c r="E79" s="3"/>
    </row>
    <row r="80" spans="1:8" x14ac:dyDescent="0.35">
      <c r="E80" s="3"/>
    </row>
    <row r="81" spans="1:8" x14ac:dyDescent="0.35">
      <c r="E81" s="3"/>
    </row>
    <row r="82" spans="1:8" x14ac:dyDescent="0.35">
      <c r="E82" s="3"/>
      <c r="H82" s="1"/>
    </row>
    <row r="83" spans="1:8" x14ac:dyDescent="0.35">
      <c r="A83" s="1" t="s">
        <v>193</v>
      </c>
      <c r="G83" s="3" t="s">
        <v>194</v>
      </c>
      <c r="H83" s="1"/>
    </row>
    <row r="84" spans="1:8" x14ac:dyDescent="0.35">
      <c r="G84" s="3"/>
      <c r="H84" s="1"/>
    </row>
    <row r="85" spans="1:8" x14ac:dyDescent="0.35">
      <c r="G85" s="3"/>
      <c r="H85" s="1"/>
    </row>
    <row r="86" spans="1:8" x14ac:dyDescent="0.35">
      <c r="G86" s="3"/>
      <c r="H86" s="1"/>
    </row>
    <row r="87" spans="1:8" x14ac:dyDescent="0.35">
      <c r="G87" s="3"/>
      <c r="H87" s="1"/>
    </row>
    <row r="88" spans="1:8" x14ac:dyDescent="0.35">
      <c r="A88" s="1" t="s">
        <v>195</v>
      </c>
      <c r="G88" s="3" t="s">
        <v>196</v>
      </c>
      <c r="H88" s="1"/>
    </row>
    <row r="89" spans="1:8" x14ac:dyDescent="0.35">
      <c r="G89" s="3"/>
      <c r="H89" s="1"/>
    </row>
    <row r="90" spans="1:8" x14ac:dyDescent="0.35">
      <c r="G90" s="3"/>
      <c r="H90" s="1"/>
    </row>
    <row r="91" spans="1:8" x14ac:dyDescent="0.35">
      <c r="G91" s="3"/>
      <c r="H91" s="1"/>
    </row>
    <row r="92" spans="1:8" x14ac:dyDescent="0.35">
      <c r="G92" s="3"/>
      <c r="H92" s="1"/>
    </row>
    <row r="93" spans="1:8" x14ac:dyDescent="0.35">
      <c r="A93" s="1" t="s">
        <v>197</v>
      </c>
      <c r="G93" s="3" t="s">
        <v>216</v>
      </c>
      <c r="H93" s="1"/>
    </row>
    <row r="98" spans="1:1" x14ac:dyDescent="0.35">
      <c r="A98" s="1" t="s">
        <v>217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B9F061-4283-4FCF-B920-08EE9A25E310}">
  <dimension ref="A1:F152"/>
  <sheetViews>
    <sheetView topLeftCell="A58" workbookViewId="0">
      <selection activeCell="E16" sqref="E16"/>
    </sheetView>
  </sheetViews>
  <sheetFormatPr defaultRowHeight="12.5" x14ac:dyDescent="0.25"/>
  <cols>
    <col min="1" max="1" width="10.7265625" bestFit="1" customWidth="1"/>
    <col min="2" max="2" width="27.81640625" bestFit="1" customWidth="1"/>
    <col min="6" max="6" width="27.26953125" bestFit="1" customWidth="1"/>
  </cols>
  <sheetData>
    <row r="1" spans="1:6" x14ac:dyDescent="0.25">
      <c r="A1" t="s">
        <v>619</v>
      </c>
    </row>
    <row r="2" spans="1:6" x14ac:dyDescent="0.25">
      <c r="A2" t="s">
        <v>642</v>
      </c>
    </row>
    <row r="3" spans="1:6" x14ac:dyDescent="0.25">
      <c r="A3" t="s">
        <v>643</v>
      </c>
    </row>
    <row r="6" spans="1:6" x14ac:dyDescent="0.25">
      <c r="A6" t="s">
        <v>626</v>
      </c>
      <c r="B6" t="s">
        <v>627</v>
      </c>
      <c r="C6" t="s">
        <v>628</v>
      </c>
      <c r="D6" t="s">
        <v>629</v>
      </c>
      <c r="E6" s="37" t="s">
        <v>48</v>
      </c>
      <c r="F6" t="s">
        <v>49</v>
      </c>
    </row>
    <row r="7" spans="1:6" x14ac:dyDescent="0.25">
      <c r="A7">
        <v>1</v>
      </c>
      <c r="B7" s="34">
        <v>44562</v>
      </c>
      <c r="C7">
        <v>1900</v>
      </c>
      <c r="D7">
        <v>2050</v>
      </c>
      <c r="E7" s="36">
        <v>130</v>
      </c>
      <c r="F7" t="s">
        <v>646</v>
      </c>
    </row>
    <row r="8" spans="1:6" x14ac:dyDescent="0.25">
      <c r="A8">
        <f>A7+1</f>
        <v>2</v>
      </c>
      <c r="B8" s="34">
        <v>44562</v>
      </c>
      <c r="C8">
        <v>1910</v>
      </c>
      <c r="D8">
        <v>2050</v>
      </c>
      <c r="E8" s="36">
        <v>3388.73</v>
      </c>
      <c r="F8" t="s">
        <v>646</v>
      </c>
    </row>
    <row r="9" spans="1:6" x14ac:dyDescent="0.25">
      <c r="A9">
        <f t="shared" ref="A9:A72" si="0">A8+1</f>
        <v>3</v>
      </c>
      <c r="B9" s="34">
        <v>44566</v>
      </c>
      <c r="C9">
        <v>3320</v>
      </c>
      <c r="D9">
        <v>1910</v>
      </c>
      <c r="E9" s="36">
        <v>0.85</v>
      </c>
      <c r="F9" t="s">
        <v>647</v>
      </c>
    </row>
    <row r="10" spans="1:6" x14ac:dyDescent="0.25">
      <c r="A10">
        <f t="shared" si="0"/>
        <v>4</v>
      </c>
      <c r="B10" s="34">
        <v>44566</v>
      </c>
      <c r="C10">
        <v>3320</v>
      </c>
      <c r="D10">
        <v>1910</v>
      </c>
      <c r="E10" s="36">
        <v>12.7</v>
      </c>
      <c r="F10" t="s">
        <v>648</v>
      </c>
    </row>
    <row r="11" spans="1:6" x14ac:dyDescent="0.25">
      <c r="A11">
        <f t="shared" si="0"/>
        <v>5</v>
      </c>
      <c r="B11" s="34">
        <v>44566</v>
      </c>
      <c r="C11">
        <v>3320</v>
      </c>
      <c r="D11">
        <v>1910</v>
      </c>
      <c r="E11" s="36">
        <v>4.0599999999999996</v>
      </c>
      <c r="F11" t="s">
        <v>649</v>
      </c>
    </row>
    <row r="12" spans="1:6" x14ac:dyDescent="0.25">
      <c r="A12">
        <f t="shared" si="0"/>
        <v>6</v>
      </c>
      <c r="B12" s="34">
        <v>44566</v>
      </c>
      <c r="C12">
        <v>3320</v>
      </c>
      <c r="D12">
        <v>1910</v>
      </c>
      <c r="E12" s="36">
        <v>1.32</v>
      </c>
      <c r="F12" t="s">
        <v>650</v>
      </c>
    </row>
    <row r="13" spans="1:6" x14ac:dyDescent="0.25">
      <c r="A13">
        <f t="shared" si="0"/>
        <v>7</v>
      </c>
      <c r="B13" s="34">
        <v>44566</v>
      </c>
      <c r="C13">
        <v>3320</v>
      </c>
      <c r="D13">
        <v>1910</v>
      </c>
      <c r="E13" s="36">
        <v>7.5</v>
      </c>
      <c r="F13" t="s">
        <v>651</v>
      </c>
    </row>
    <row r="14" spans="1:6" x14ac:dyDescent="0.25">
      <c r="A14">
        <f t="shared" si="0"/>
        <v>8</v>
      </c>
      <c r="B14" s="34">
        <v>44569</v>
      </c>
      <c r="C14">
        <v>3200</v>
      </c>
      <c r="D14">
        <v>1910</v>
      </c>
      <c r="E14" s="36">
        <v>227.96</v>
      </c>
      <c r="F14" t="s">
        <v>652</v>
      </c>
    </row>
    <row r="15" spans="1:6" x14ac:dyDescent="0.25">
      <c r="A15">
        <f t="shared" si="0"/>
        <v>9</v>
      </c>
      <c r="B15" s="34">
        <v>44569</v>
      </c>
      <c r="C15">
        <v>4340</v>
      </c>
      <c r="D15">
        <v>1910</v>
      </c>
      <c r="E15" s="36">
        <v>60</v>
      </c>
      <c r="F15" t="s">
        <v>653</v>
      </c>
    </row>
    <row r="16" spans="1:6" x14ac:dyDescent="0.25">
      <c r="A16">
        <f t="shared" si="0"/>
        <v>10</v>
      </c>
      <c r="B16" s="34">
        <v>44570</v>
      </c>
      <c r="C16">
        <v>4340</v>
      </c>
      <c r="D16">
        <v>1910</v>
      </c>
      <c r="E16" s="36">
        <v>67</v>
      </c>
      <c r="F16" t="s">
        <v>655</v>
      </c>
    </row>
    <row r="17" spans="1:6" x14ac:dyDescent="0.25">
      <c r="A17">
        <f t="shared" si="0"/>
        <v>11</v>
      </c>
      <c r="B17" s="34">
        <v>44575</v>
      </c>
      <c r="C17">
        <v>4340</v>
      </c>
      <c r="D17">
        <v>1910</v>
      </c>
      <c r="E17" s="36">
        <v>56</v>
      </c>
      <c r="F17" t="s">
        <v>654</v>
      </c>
    </row>
    <row r="18" spans="1:6" ht="12.5" customHeight="1" x14ac:dyDescent="0.25">
      <c r="A18">
        <f t="shared" si="0"/>
        <v>12</v>
      </c>
      <c r="B18" s="34">
        <v>44580</v>
      </c>
      <c r="C18">
        <v>5350</v>
      </c>
      <c r="D18">
        <v>1910</v>
      </c>
      <c r="E18" s="36">
        <v>100</v>
      </c>
      <c r="F18" t="s">
        <v>720</v>
      </c>
    </row>
    <row r="19" spans="1:6" x14ac:dyDescent="0.25">
      <c r="A19">
        <f t="shared" si="0"/>
        <v>13</v>
      </c>
      <c r="B19" s="34">
        <v>44595</v>
      </c>
      <c r="C19">
        <v>3320</v>
      </c>
      <c r="D19">
        <v>1910</v>
      </c>
      <c r="E19" s="36">
        <v>0.85</v>
      </c>
      <c r="F19" t="s">
        <v>647</v>
      </c>
    </row>
    <row r="20" spans="1:6" x14ac:dyDescent="0.25">
      <c r="A20">
        <f t="shared" si="0"/>
        <v>14</v>
      </c>
      <c r="B20" s="34">
        <v>44595</v>
      </c>
      <c r="C20">
        <v>3320</v>
      </c>
      <c r="D20">
        <v>1910</v>
      </c>
      <c r="E20" s="36">
        <v>12.7</v>
      </c>
      <c r="F20" t="s">
        <v>648</v>
      </c>
    </row>
    <row r="21" spans="1:6" x14ac:dyDescent="0.25">
      <c r="A21">
        <f t="shared" si="0"/>
        <v>15</v>
      </c>
      <c r="B21" s="34">
        <v>44595</v>
      </c>
      <c r="C21">
        <v>3320</v>
      </c>
      <c r="D21">
        <v>1910</v>
      </c>
      <c r="E21" s="36">
        <v>1.1000000000000001</v>
      </c>
      <c r="F21" t="s">
        <v>656</v>
      </c>
    </row>
    <row r="22" spans="1:6" x14ac:dyDescent="0.25">
      <c r="A22">
        <f t="shared" si="0"/>
        <v>16</v>
      </c>
      <c r="B22" s="34">
        <v>44595</v>
      </c>
      <c r="C22">
        <v>3320</v>
      </c>
      <c r="D22">
        <v>1910</v>
      </c>
      <c r="E22" s="36">
        <v>7.5</v>
      </c>
      <c r="F22" t="s">
        <v>657</v>
      </c>
    </row>
    <row r="23" spans="1:6" x14ac:dyDescent="0.25">
      <c r="A23">
        <f t="shared" si="0"/>
        <v>17</v>
      </c>
      <c r="B23" s="34">
        <v>44607</v>
      </c>
      <c r="C23">
        <v>4340</v>
      </c>
      <c r="D23">
        <v>1910</v>
      </c>
      <c r="E23" s="36">
        <v>30</v>
      </c>
      <c r="F23" t="s">
        <v>653</v>
      </c>
    </row>
    <row r="24" spans="1:6" x14ac:dyDescent="0.25">
      <c r="A24">
        <f t="shared" si="0"/>
        <v>18</v>
      </c>
      <c r="B24" s="34">
        <v>44623</v>
      </c>
      <c r="C24">
        <v>3320</v>
      </c>
      <c r="D24">
        <v>1910</v>
      </c>
      <c r="E24" s="36">
        <v>0.85</v>
      </c>
      <c r="F24" t="s">
        <v>647</v>
      </c>
    </row>
    <row r="25" spans="1:6" x14ac:dyDescent="0.25">
      <c r="A25">
        <f t="shared" si="0"/>
        <v>19</v>
      </c>
      <c r="B25" s="34">
        <v>44623</v>
      </c>
      <c r="C25">
        <v>3320</v>
      </c>
      <c r="D25">
        <v>1910</v>
      </c>
      <c r="E25" s="36">
        <v>12.7</v>
      </c>
      <c r="F25" t="s">
        <v>648</v>
      </c>
    </row>
    <row r="26" spans="1:6" x14ac:dyDescent="0.25">
      <c r="A26">
        <f t="shared" si="0"/>
        <v>20</v>
      </c>
      <c r="B26" s="34">
        <v>44623</v>
      </c>
      <c r="C26">
        <v>3320</v>
      </c>
      <c r="D26">
        <v>1910</v>
      </c>
      <c r="E26" s="36">
        <v>0.22</v>
      </c>
      <c r="F26" t="s">
        <v>656</v>
      </c>
    </row>
    <row r="27" spans="1:6" x14ac:dyDescent="0.25">
      <c r="A27">
        <f t="shared" si="0"/>
        <v>21</v>
      </c>
      <c r="B27" s="34">
        <v>44623</v>
      </c>
      <c r="C27">
        <v>3320</v>
      </c>
      <c r="D27">
        <v>1910</v>
      </c>
      <c r="E27" s="36">
        <v>7.5</v>
      </c>
      <c r="F27" t="s">
        <v>657</v>
      </c>
    </row>
    <row r="28" spans="1:6" x14ac:dyDescent="0.25">
      <c r="A28">
        <f t="shared" si="0"/>
        <v>22</v>
      </c>
      <c r="B28" s="34">
        <v>44625</v>
      </c>
      <c r="C28">
        <v>1910</v>
      </c>
      <c r="D28">
        <v>8000</v>
      </c>
      <c r="E28" s="36">
        <v>40</v>
      </c>
      <c r="F28" t="s">
        <v>658</v>
      </c>
    </row>
    <row r="29" spans="1:6" x14ac:dyDescent="0.25">
      <c r="A29">
        <f t="shared" si="0"/>
        <v>23</v>
      </c>
      <c r="B29" s="34">
        <v>44628</v>
      </c>
      <c r="C29">
        <v>1910</v>
      </c>
      <c r="D29">
        <v>8000</v>
      </c>
      <c r="E29" s="36">
        <v>40</v>
      </c>
      <c r="F29" t="s">
        <v>659</v>
      </c>
    </row>
    <row r="30" spans="1:6" x14ac:dyDescent="0.25">
      <c r="A30">
        <f t="shared" si="0"/>
        <v>24</v>
      </c>
      <c r="B30" s="34">
        <v>44628</v>
      </c>
      <c r="C30">
        <v>1910</v>
      </c>
      <c r="D30">
        <v>8000</v>
      </c>
      <c r="E30" s="36">
        <v>80</v>
      </c>
      <c r="F30" t="s">
        <v>660</v>
      </c>
    </row>
    <row r="31" spans="1:6" x14ac:dyDescent="0.25">
      <c r="A31">
        <f t="shared" si="0"/>
        <v>25</v>
      </c>
      <c r="B31" s="34">
        <v>44628</v>
      </c>
      <c r="C31">
        <v>1910</v>
      </c>
      <c r="D31">
        <v>8000</v>
      </c>
      <c r="E31" s="36">
        <v>40</v>
      </c>
      <c r="F31" t="s">
        <v>661</v>
      </c>
    </row>
    <row r="32" spans="1:6" x14ac:dyDescent="0.25">
      <c r="A32">
        <f t="shared" si="0"/>
        <v>26</v>
      </c>
      <c r="B32" s="34">
        <v>44630</v>
      </c>
      <c r="C32">
        <v>1910</v>
      </c>
      <c r="D32">
        <v>8000</v>
      </c>
      <c r="E32" s="36">
        <v>80</v>
      </c>
      <c r="F32" t="s">
        <v>662</v>
      </c>
    </row>
    <row r="33" spans="1:6" x14ac:dyDescent="0.25">
      <c r="A33">
        <f t="shared" si="0"/>
        <v>27</v>
      </c>
      <c r="B33" s="34">
        <v>44633</v>
      </c>
      <c r="C33">
        <v>1910</v>
      </c>
      <c r="D33">
        <v>8000</v>
      </c>
      <c r="E33" s="36">
        <v>80</v>
      </c>
      <c r="F33" t="s">
        <v>663</v>
      </c>
    </row>
    <row r="34" spans="1:6" x14ac:dyDescent="0.25">
      <c r="A34">
        <f t="shared" si="0"/>
        <v>28</v>
      </c>
      <c r="B34" s="34">
        <v>44634</v>
      </c>
      <c r="C34">
        <v>1910</v>
      </c>
      <c r="D34">
        <v>8000</v>
      </c>
      <c r="E34" s="36">
        <v>60</v>
      </c>
      <c r="F34" t="s">
        <v>664</v>
      </c>
    </row>
    <row r="35" spans="1:6" x14ac:dyDescent="0.25">
      <c r="A35">
        <f t="shared" si="0"/>
        <v>29</v>
      </c>
      <c r="B35" s="34">
        <v>44635</v>
      </c>
      <c r="C35">
        <v>1910</v>
      </c>
      <c r="D35">
        <v>8000</v>
      </c>
      <c r="E35" s="36">
        <v>80</v>
      </c>
      <c r="F35" t="s">
        <v>665</v>
      </c>
    </row>
    <row r="36" spans="1:6" x14ac:dyDescent="0.25">
      <c r="A36">
        <f t="shared" si="0"/>
        <v>30</v>
      </c>
      <c r="B36" s="34">
        <v>44635</v>
      </c>
      <c r="C36">
        <v>1910</v>
      </c>
      <c r="D36">
        <v>8000</v>
      </c>
      <c r="E36" s="36">
        <v>80</v>
      </c>
      <c r="F36" t="s">
        <v>666</v>
      </c>
    </row>
    <row r="37" spans="1:6" x14ac:dyDescent="0.25">
      <c r="A37">
        <f t="shared" si="0"/>
        <v>31</v>
      </c>
      <c r="B37" s="34">
        <v>44636</v>
      </c>
      <c r="C37">
        <v>1910</v>
      </c>
      <c r="D37">
        <v>8000</v>
      </c>
      <c r="E37" s="36">
        <v>80</v>
      </c>
      <c r="F37" t="s">
        <v>667</v>
      </c>
    </row>
    <row r="38" spans="1:6" x14ac:dyDescent="0.25">
      <c r="A38">
        <f t="shared" si="0"/>
        <v>32</v>
      </c>
      <c r="B38" s="34">
        <v>44636</v>
      </c>
      <c r="C38">
        <v>1910</v>
      </c>
      <c r="D38">
        <v>8000</v>
      </c>
      <c r="E38" s="36">
        <v>40</v>
      </c>
      <c r="F38" t="s">
        <v>668</v>
      </c>
    </row>
    <row r="39" spans="1:6" x14ac:dyDescent="0.25">
      <c r="A39">
        <f t="shared" si="0"/>
        <v>33</v>
      </c>
      <c r="B39" s="34">
        <v>44640</v>
      </c>
      <c r="C39">
        <v>1910</v>
      </c>
      <c r="D39">
        <v>8000</v>
      </c>
      <c r="E39" s="36">
        <v>80</v>
      </c>
      <c r="F39" t="s">
        <v>669</v>
      </c>
    </row>
    <row r="40" spans="1:6" x14ac:dyDescent="0.25">
      <c r="A40">
        <f t="shared" si="0"/>
        <v>34</v>
      </c>
      <c r="B40" s="34">
        <v>44641</v>
      </c>
      <c r="C40">
        <v>1910</v>
      </c>
      <c r="D40">
        <v>8000</v>
      </c>
      <c r="E40" s="36">
        <v>60</v>
      </c>
      <c r="F40" t="s">
        <v>670</v>
      </c>
    </row>
    <row r="41" spans="1:6" x14ac:dyDescent="0.25">
      <c r="A41">
        <f t="shared" si="0"/>
        <v>35</v>
      </c>
      <c r="B41" s="34">
        <v>44641</v>
      </c>
      <c r="C41">
        <v>3200</v>
      </c>
      <c r="D41">
        <v>1910</v>
      </c>
      <c r="E41" s="36">
        <v>227.96</v>
      </c>
      <c r="F41" t="s">
        <v>652</v>
      </c>
    </row>
    <row r="42" spans="1:6" x14ac:dyDescent="0.25">
      <c r="A42">
        <f t="shared" si="0"/>
        <v>36</v>
      </c>
      <c r="B42" s="34">
        <v>44641</v>
      </c>
      <c r="C42">
        <v>1910</v>
      </c>
      <c r="D42">
        <v>8000</v>
      </c>
      <c r="E42" s="36">
        <v>80</v>
      </c>
      <c r="F42" t="s">
        <v>671</v>
      </c>
    </row>
    <row r="43" spans="1:6" x14ac:dyDescent="0.25">
      <c r="A43">
        <f t="shared" si="0"/>
        <v>37</v>
      </c>
      <c r="B43" s="34">
        <v>44644</v>
      </c>
      <c r="C43">
        <v>4340</v>
      </c>
      <c r="D43">
        <v>1910</v>
      </c>
      <c r="E43" s="36">
        <v>128</v>
      </c>
      <c r="F43" t="s">
        <v>653</v>
      </c>
    </row>
    <row r="44" spans="1:6" x14ac:dyDescent="0.25">
      <c r="A44">
        <f t="shared" si="0"/>
        <v>38</v>
      </c>
      <c r="B44" s="34">
        <v>44644</v>
      </c>
      <c r="C44">
        <v>4340</v>
      </c>
      <c r="D44">
        <v>1910</v>
      </c>
      <c r="E44" s="36">
        <v>87.5</v>
      </c>
      <c r="F44" t="s">
        <v>672</v>
      </c>
    </row>
    <row r="45" spans="1:6" x14ac:dyDescent="0.25">
      <c r="A45">
        <f t="shared" si="0"/>
        <v>39</v>
      </c>
      <c r="B45" s="34">
        <v>44644</v>
      </c>
      <c r="C45">
        <v>1910</v>
      </c>
      <c r="D45">
        <v>8000</v>
      </c>
      <c r="E45" s="36">
        <v>60</v>
      </c>
      <c r="F45" t="s">
        <v>673</v>
      </c>
    </row>
    <row r="46" spans="1:6" x14ac:dyDescent="0.25">
      <c r="A46">
        <f t="shared" si="0"/>
        <v>40</v>
      </c>
      <c r="B46" s="34">
        <v>44648</v>
      </c>
      <c r="C46">
        <v>1910</v>
      </c>
      <c r="D46">
        <v>8000</v>
      </c>
      <c r="E46" s="36">
        <v>40</v>
      </c>
      <c r="F46" t="s">
        <v>729</v>
      </c>
    </row>
    <row r="47" spans="1:6" x14ac:dyDescent="0.25">
      <c r="A47">
        <f t="shared" si="0"/>
        <v>41</v>
      </c>
      <c r="B47" s="34">
        <v>44649</v>
      </c>
      <c r="C47">
        <v>1910</v>
      </c>
      <c r="D47">
        <v>8000</v>
      </c>
      <c r="E47" s="36">
        <v>80</v>
      </c>
      <c r="F47" t="s">
        <v>674</v>
      </c>
    </row>
    <row r="48" spans="1:6" x14ac:dyDescent="0.25">
      <c r="A48">
        <f t="shared" si="0"/>
        <v>42</v>
      </c>
      <c r="B48" s="34">
        <v>44650</v>
      </c>
      <c r="C48">
        <v>1910</v>
      </c>
      <c r="D48">
        <v>8000</v>
      </c>
      <c r="E48" s="36">
        <v>160</v>
      </c>
      <c r="F48" t="s">
        <v>675</v>
      </c>
    </row>
    <row r="49" spans="1:6" x14ac:dyDescent="0.25">
      <c r="A49">
        <f t="shared" si="0"/>
        <v>43</v>
      </c>
      <c r="B49" s="34">
        <v>44651</v>
      </c>
      <c r="C49">
        <v>1910</v>
      </c>
      <c r="D49">
        <v>8000</v>
      </c>
      <c r="E49" s="36">
        <v>80</v>
      </c>
      <c r="F49" t="s">
        <v>676</v>
      </c>
    </row>
    <row r="50" spans="1:6" x14ac:dyDescent="0.25">
      <c r="A50">
        <f t="shared" si="0"/>
        <v>44</v>
      </c>
      <c r="B50" s="34">
        <v>44651</v>
      </c>
      <c r="C50">
        <v>1910</v>
      </c>
      <c r="D50">
        <v>8000</v>
      </c>
      <c r="E50" s="36">
        <v>80</v>
      </c>
      <c r="F50" t="s">
        <v>677</v>
      </c>
    </row>
    <row r="51" spans="1:6" x14ac:dyDescent="0.25">
      <c r="A51">
        <f t="shared" si="0"/>
        <v>45</v>
      </c>
      <c r="B51" s="34">
        <v>44651</v>
      </c>
      <c r="C51">
        <v>1910</v>
      </c>
      <c r="D51">
        <v>8000</v>
      </c>
      <c r="E51" s="36">
        <v>80</v>
      </c>
      <c r="F51" t="s">
        <v>678</v>
      </c>
    </row>
    <row r="52" spans="1:6" x14ac:dyDescent="0.25">
      <c r="A52">
        <f t="shared" si="0"/>
        <v>46</v>
      </c>
      <c r="B52" s="34">
        <v>44651</v>
      </c>
      <c r="C52">
        <v>1910</v>
      </c>
      <c r="D52">
        <v>8000</v>
      </c>
      <c r="E52" s="36">
        <v>80</v>
      </c>
      <c r="F52" t="s">
        <v>679</v>
      </c>
    </row>
    <row r="53" spans="1:6" x14ac:dyDescent="0.25">
      <c r="A53">
        <f t="shared" si="0"/>
        <v>47</v>
      </c>
      <c r="B53" s="34">
        <v>44653</v>
      </c>
      <c r="C53">
        <v>1910</v>
      </c>
      <c r="D53">
        <v>8000</v>
      </c>
      <c r="E53" s="36">
        <v>40</v>
      </c>
      <c r="F53" t="s">
        <v>680</v>
      </c>
    </row>
    <row r="54" spans="1:6" x14ac:dyDescent="0.25">
      <c r="A54">
        <f t="shared" si="0"/>
        <v>48</v>
      </c>
      <c r="B54" s="34">
        <v>44655</v>
      </c>
      <c r="C54">
        <v>4340</v>
      </c>
      <c r="D54">
        <v>1910</v>
      </c>
      <c r="E54" s="36">
        <v>26</v>
      </c>
      <c r="F54" t="s">
        <v>681</v>
      </c>
    </row>
    <row r="55" spans="1:6" x14ac:dyDescent="0.25">
      <c r="A55">
        <f t="shared" si="0"/>
        <v>49</v>
      </c>
      <c r="B55" s="34">
        <v>44655</v>
      </c>
      <c r="C55">
        <v>5350</v>
      </c>
      <c r="D55">
        <v>1910</v>
      </c>
      <c r="E55" s="36">
        <v>195</v>
      </c>
      <c r="F55" t="s">
        <v>682</v>
      </c>
    </row>
    <row r="56" spans="1:6" x14ac:dyDescent="0.25">
      <c r="A56">
        <f t="shared" si="0"/>
        <v>50</v>
      </c>
      <c r="B56" s="34">
        <v>44656</v>
      </c>
      <c r="C56">
        <v>3320</v>
      </c>
      <c r="D56">
        <v>1910</v>
      </c>
      <c r="E56" s="36">
        <v>0.9</v>
      </c>
      <c r="F56" t="s">
        <v>647</v>
      </c>
    </row>
    <row r="57" spans="1:6" x14ac:dyDescent="0.25">
      <c r="A57">
        <f t="shared" si="0"/>
        <v>51</v>
      </c>
      <c r="B57" s="34">
        <v>44656</v>
      </c>
      <c r="C57">
        <v>3320</v>
      </c>
      <c r="D57">
        <v>1910</v>
      </c>
      <c r="E57" s="36">
        <v>12.7</v>
      </c>
      <c r="F57" t="s">
        <v>648</v>
      </c>
    </row>
    <row r="58" spans="1:6" x14ac:dyDescent="0.25">
      <c r="A58">
        <f t="shared" si="0"/>
        <v>52</v>
      </c>
      <c r="B58" s="34">
        <v>44656</v>
      </c>
      <c r="C58">
        <v>3320</v>
      </c>
      <c r="D58">
        <v>1910</v>
      </c>
      <c r="E58" s="36">
        <v>12.76</v>
      </c>
      <c r="F58" t="s">
        <v>683</v>
      </c>
    </row>
    <row r="59" spans="1:6" x14ac:dyDescent="0.25">
      <c r="A59">
        <f t="shared" si="0"/>
        <v>53</v>
      </c>
      <c r="B59" s="34">
        <v>44656</v>
      </c>
      <c r="C59">
        <v>3320</v>
      </c>
      <c r="D59">
        <v>1910</v>
      </c>
      <c r="E59" s="36">
        <v>0.66</v>
      </c>
      <c r="F59" t="s">
        <v>684</v>
      </c>
    </row>
    <row r="60" spans="1:6" x14ac:dyDescent="0.25">
      <c r="A60">
        <f t="shared" si="0"/>
        <v>54</v>
      </c>
      <c r="B60" s="34">
        <v>44656</v>
      </c>
      <c r="C60">
        <v>3320</v>
      </c>
      <c r="D60">
        <v>1910</v>
      </c>
      <c r="E60" s="36">
        <v>7.5</v>
      </c>
      <c r="F60" t="s">
        <v>657</v>
      </c>
    </row>
    <row r="61" spans="1:6" x14ac:dyDescent="0.25">
      <c r="A61">
        <f t="shared" si="0"/>
        <v>55</v>
      </c>
      <c r="B61" s="34">
        <v>44657</v>
      </c>
      <c r="C61">
        <v>1910</v>
      </c>
      <c r="D61">
        <v>8000</v>
      </c>
      <c r="E61" s="36">
        <v>80</v>
      </c>
      <c r="F61" t="s">
        <v>685</v>
      </c>
    </row>
    <row r="62" spans="1:6" x14ac:dyDescent="0.25">
      <c r="A62">
        <f t="shared" si="0"/>
        <v>56</v>
      </c>
      <c r="B62" s="34">
        <v>44662</v>
      </c>
      <c r="C62">
        <v>1910</v>
      </c>
      <c r="D62">
        <v>8000</v>
      </c>
      <c r="E62" s="36">
        <v>40</v>
      </c>
      <c r="F62" t="s">
        <v>686</v>
      </c>
    </row>
    <row r="63" spans="1:6" x14ac:dyDescent="0.25">
      <c r="A63">
        <f t="shared" si="0"/>
        <v>57</v>
      </c>
      <c r="B63" s="34">
        <v>44663</v>
      </c>
      <c r="C63">
        <v>1910</v>
      </c>
      <c r="D63">
        <v>8000</v>
      </c>
      <c r="E63" s="36">
        <v>120</v>
      </c>
      <c r="F63" t="s">
        <v>687</v>
      </c>
    </row>
    <row r="64" spans="1:6" x14ac:dyDescent="0.25">
      <c r="A64">
        <f t="shared" si="0"/>
        <v>58</v>
      </c>
      <c r="B64" s="34">
        <v>44664</v>
      </c>
      <c r="C64">
        <v>1910</v>
      </c>
      <c r="D64">
        <v>3010</v>
      </c>
      <c r="E64" s="36">
        <v>2500</v>
      </c>
      <c r="F64" t="s">
        <v>688</v>
      </c>
    </row>
    <row r="65" spans="1:6" x14ac:dyDescent="0.25">
      <c r="A65">
        <f t="shared" si="0"/>
        <v>59</v>
      </c>
      <c r="B65" s="34">
        <v>44666</v>
      </c>
      <c r="C65">
        <v>1910</v>
      </c>
      <c r="D65">
        <v>8000</v>
      </c>
      <c r="E65" s="36">
        <v>80</v>
      </c>
      <c r="F65" t="s">
        <v>689</v>
      </c>
    </row>
    <row r="66" spans="1:6" x14ac:dyDescent="0.25">
      <c r="A66">
        <f t="shared" si="0"/>
        <v>60</v>
      </c>
      <c r="B66" s="34">
        <v>44666</v>
      </c>
      <c r="C66">
        <v>1910</v>
      </c>
      <c r="D66">
        <v>8000</v>
      </c>
      <c r="E66" s="36">
        <v>40</v>
      </c>
      <c r="F66" t="s">
        <v>690</v>
      </c>
    </row>
    <row r="67" spans="1:6" x14ac:dyDescent="0.25">
      <c r="A67">
        <f t="shared" si="0"/>
        <v>61</v>
      </c>
      <c r="B67" s="34">
        <v>44670</v>
      </c>
      <c r="C67">
        <v>1910</v>
      </c>
      <c r="D67">
        <v>8000</v>
      </c>
      <c r="E67" s="36">
        <v>40</v>
      </c>
      <c r="F67" t="s">
        <v>691</v>
      </c>
    </row>
    <row r="68" spans="1:6" x14ac:dyDescent="0.25">
      <c r="A68">
        <f t="shared" si="0"/>
        <v>62</v>
      </c>
      <c r="B68" s="34">
        <v>44676</v>
      </c>
      <c r="C68">
        <v>4340</v>
      </c>
      <c r="D68">
        <v>1910</v>
      </c>
      <c r="E68" s="36">
        <v>58</v>
      </c>
      <c r="F68" t="s">
        <v>692</v>
      </c>
    </row>
    <row r="69" spans="1:6" x14ac:dyDescent="0.25">
      <c r="A69">
        <f t="shared" si="0"/>
        <v>63</v>
      </c>
      <c r="B69" s="34">
        <v>44676</v>
      </c>
      <c r="C69">
        <v>3200</v>
      </c>
      <c r="D69">
        <v>1910</v>
      </c>
      <c r="E69" s="36">
        <v>284.97000000000003</v>
      </c>
      <c r="F69" t="s">
        <v>652</v>
      </c>
    </row>
    <row r="70" spans="1:6" x14ac:dyDescent="0.25">
      <c r="A70">
        <f t="shared" si="0"/>
        <v>64</v>
      </c>
      <c r="B70" s="34">
        <v>44676</v>
      </c>
      <c r="C70">
        <v>4340</v>
      </c>
      <c r="D70">
        <v>1910</v>
      </c>
      <c r="E70" s="36">
        <v>120</v>
      </c>
      <c r="F70" t="s">
        <v>693</v>
      </c>
    </row>
    <row r="71" spans="1:6" x14ac:dyDescent="0.25">
      <c r="A71">
        <f t="shared" si="0"/>
        <v>65</v>
      </c>
      <c r="B71" s="34">
        <v>44685</v>
      </c>
      <c r="C71">
        <v>3320</v>
      </c>
      <c r="D71">
        <v>1910</v>
      </c>
      <c r="E71" s="36">
        <v>0.9</v>
      </c>
      <c r="F71" t="s">
        <v>647</v>
      </c>
    </row>
    <row r="72" spans="1:6" x14ac:dyDescent="0.25">
      <c r="A72">
        <f t="shared" si="0"/>
        <v>66</v>
      </c>
      <c r="B72" s="34">
        <v>44685</v>
      </c>
      <c r="C72">
        <v>3320</v>
      </c>
      <c r="D72">
        <v>1910</v>
      </c>
      <c r="E72" s="36">
        <v>12.7</v>
      </c>
      <c r="F72" t="s">
        <v>648</v>
      </c>
    </row>
    <row r="73" spans="1:6" x14ac:dyDescent="0.25">
      <c r="A73">
        <f t="shared" ref="A73:A136" si="1">A72+1</f>
        <v>67</v>
      </c>
      <c r="B73" s="34">
        <v>44685</v>
      </c>
      <c r="C73">
        <v>3320</v>
      </c>
      <c r="D73">
        <v>1910</v>
      </c>
      <c r="E73" s="36">
        <v>4.6399999999999997</v>
      </c>
      <c r="F73" t="s">
        <v>683</v>
      </c>
    </row>
    <row r="74" spans="1:6" x14ac:dyDescent="0.25">
      <c r="A74">
        <f t="shared" si="1"/>
        <v>68</v>
      </c>
      <c r="B74" s="34">
        <v>44685</v>
      </c>
      <c r="C74">
        <v>3320</v>
      </c>
      <c r="D74">
        <v>1910</v>
      </c>
      <c r="E74" s="36">
        <v>1.32</v>
      </c>
      <c r="F74" t="s">
        <v>656</v>
      </c>
    </row>
    <row r="75" spans="1:6" x14ac:dyDescent="0.25">
      <c r="A75">
        <f t="shared" si="1"/>
        <v>69</v>
      </c>
      <c r="B75" s="34">
        <v>44685</v>
      </c>
      <c r="C75">
        <v>3320</v>
      </c>
      <c r="D75">
        <v>1910</v>
      </c>
      <c r="E75" s="36">
        <v>7.5</v>
      </c>
      <c r="F75" t="s">
        <v>657</v>
      </c>
    </row>
    <row r="76" spans="1:6" x14ac:dyDescent="0.25">
      <c r="A76">
        <f t="shared" si="1"/>
        <v>70</v>
      </c>
      <c r="B76" s="34">
        <v>44700</v>
      </c>
      <c r="C76">
        <v>1910</v>
      </c>
      <c r="D76">
        <v>8000</v>
      </c>
      <c r="E76" s="36">
        <v>80</v>
      </c>
      <c r="F76" t="s">
        <v>694</v>
      </c>
    </row>
    <row r="77" spans="1:6" x14ac:dyDescent="0.25">
      <c r="A77">
        <f t="shared" si="1"/>
        <v>71</v>
      </c>
      <c r="B77" s="34">
        <v>44715</v>
      </c>
      <c r="C77">
        <v>3320</v>
      </c>
      <c r="D77">
        <v>1910</v>
      </c>
      <c r="E77" s="36">
        <v>0.9</v>
      </c>
      <c r="F77" t="s">
        <v>695</v>
      </c>
    </row>
    <row r="78" spans="1:6" x14ac:dyDescent="0.25">
      <c r="A78">
        <f t="shared" si="1"/>
        <v>72</v>
      </c>
      <c r="B78" s="34">
        <v>44715</v>
      </c>
      <c r="C78">
        <v>3320</v>
      </c>
      <c r="D78">
        <v>1910</v>
      </c>
      <c r="E78" s="36">
        <v>12.7</v>
      </c>
      <c r="F78" t="s">
        <v>648</v>
      </c>
    </row>
    <row r="79" spans="1:6" x14ac:dyDescent="0.25">
      <c r="A79">
        <f t="shared" si="1"/>
        <v>73</v>
      </c>
      <c r="B79" s="34">
        <v>44715</v>
      </c>
      <c r="C79">
        <v>3320</v>
      </c>
      <c r="D79">
        <v>1910</v>
      </c>
      <c r="E79" s="36">
        <v>0.57999999999999996</v>
      </c>
      <c r="F79" t="s">
        <v>683</v>
      </c>
    </row>
    <row r="80" spans="1:6" x14ac:dyDescent="0.25">
      <c r="A80">
        <f t="shared" si="1"/>
        <v>74</v>
      </c>
      <c r="B80" s="34">
        <v>44715</v>
      </c>
      <c r="C80">
        <v>3320</v>
      </c>
      <c r="D80">
        <v>1910</v>
      </c>
      <c r="E80" s="36">
        <v>7.5</v>
      </c>
      <c r="F80" t="s">
        <v>657</v>
      </c>
    </row>
    <row r="81" spans="1:6" x14ac:dyDescent="0.25">
      <c r="A81">
        <f t="shared" si="1"/>
        <v>75</v>
      </c>
      <c r="B81" s="34">
        <v>44725</v>
      </c>
      <c r="C81">
        <v>3200</v>
      </c>
      <c r="D81">
        <v>1910</v>
      </c>
      <c r="E81" s="36">
        <v>227.96</v>
      </c>
      <c r="F81" t="s">
        <v>652</v>
      </c>
    </row>
    <row r="82" spans="1:6" x14ac:dyDescent="0.25">
      <c r="A82">
        <f t="shared" si="1"/>
        <v>76</v>
      </c>
      <c r="B82" s="34">
        <v>44740</v>
      </c>
      <c r="C82">
        <v>4340</v>
      </c>
      <c r="D82">
        <v>1910</v>
      </c>
      <c r="E82" s="36">
        <v>20</v>
      </c>
      <c r="F82" t="s">
        <v>696</v>
      </c>
    </row>
    <row r="83" spans="1:6" x14ac:dyDescent="0.25">
      <c r="A83">
        <f t="shared" si="1"/>
        <v>77</v>
      </c>
      <c r="B83" s="34">
        <v>44742</v>
      </c>
      <c r="C83">
        <v>3200</v>
      </c>
      <c r="D83">
        <v>1910</v>
      </c>
      <c r="E83" s="36">
        <v>170.98</v>
      </c>
      <c r="F83" t="s">
        <v>652</v>
      </c>
    </row>
    <row r="84" spans="1:6" x14ac:dyDescent="0.25">
      <c r="A84">
        <f t="shared" si="1"/>
        <v>78</v>
      </c>
      <c r="B84" s="34">
        <v>44747</v>
      </c>
      <c r="C84">
        <v>3320</v>
      </c>
      <c r="D84">
        <v>1910</v>
      </c>
      <c r="E84" s="36">
        <v>0.9</v>
      </c>
      <c r="F84" t="s">
        <v>647</v>
      </c>
    </row>
    <row r="85" spans="1:6" x14ac:dyDescent="0.25">
      <c r="A85">
        <f t="shared" si="1"/>
        <v>79</v>
      </c>
      <c r="B85" s="34">
        <v>44747</v>
      </c>
      <c r="C85">
        <v>3320</v>
      </c>
      <c r="D85">
        <v>1910</v>
      </c>
      <c r="E85" s="36">
        <v>12.7</v>
      </c>
      <c r="F85" t="s">
        <v>648</v>
      </c>
    </row>
    <row r="86" spans="1:6" x14ac:dyDescent="0.25">
      <c r="A86">
        <f t="shared" si="1"/>
        <v>80</v>
      </c>
      <c r="B86" s="34">
        <v>44747</v>
      </c>
      <c r="C86">
        <v>3320</v>
      </c>
      <c r="D86">
        <v>1910</v>
      </c>
      <c r="E86" s="36">
        <v>0.66</v>
      </c>
      <c r="F86" t="s">
        <v>656</v>
      </c>
    </row>
    <row r="87" spans="1:6" x14ac:dyDescent="0.25">
      <c r="A87">
        <f t="shared" si="1"/>
        <v>81</v>
      </c>
      <c r="B87" s="34">
        <v>44747</v>
      </c>
      <c r="C87">
        <v>3320</v>
      </c>
      <c r="D87">
        <v>1910</v>
      </c>
      <c r="E87" s="36">
        <v>7.5</v>
      </c>
      <c r="F87" t="s">
        <v>657</v>
      </c>
    </row>
    <row r="88" spans="1:6" x14ac:dyDescent="0.25">
      <c r="A88">
        <f t="shared" si="1"/>
        <v>82</v>
      </c>
      <c r="B88" s="34">
        <v>44776</v>
      </c>
      <c r="C88">
        <v>3320</v>
      </c>
      <c r="D88">
        <v>1910</v>
      </c>
      <c r="E88" s="36">
        <v>0.9</v>
      </c>
      <c r="F88" t="s">
        <v>647</v>
      </c>
    </row>
    <row r="89" spans="1:6" x14ac:dyDescent="0.25">
      <c r="A89">
        <f t="shared" si="1"/>
        <v>83</v>
      </c>
      <c r="B89" s="34">
        <v>44776</v>
      </c>
      <c r="C89">
        <v>3320</v>
      </c>
      <c r="D89">
        <v>1910</v>
      </c>
      <c r="E89" s="36">
        <v>12.7</v>
      </c>
      <c r="F89" t="s">
        <v>648</v>
      </c>
    </row>
    <row r="90" spans="1:6" x14ac:dyDescent="0.25">
      <c r="A90">
        <f t="shared" si="1"/>
        <v>84</v>
      </c>
      <c r="B90" s="34">
        <v>44776</v>
      </c>
      <c r="C90">
        <v>3320</v>
      </c>
      <c r="D90">
        <v>1910</v>
      </c>
      <c r="E90" s="36">
        <v>7.5</v>
      </c>
      <c r="F90" t="s">
        <v>657</v>
      </c>
    </row>
    <row r="91" spans="1:6" x14ac:dyDescent="0.25">
      <c r="A91">
        <f t="shared" si="1"/>
        <v>85</v>
      </c>
      <c r="B91" s="34">
        <v>44789</v>
      </c>
      <c r="C91">
        <v>3330</v>
      </c>
      <c r="D91">
        <v>1910</v>
      </c>
      <c r="E91" s="36">
        <v>164.24</v>
      </c>
      <c r="F91" t="s">
        <v>697</v>
      </c>
    </row>
    <row r="92" spans="1:6" x14ac:dyDescent="0.25">
      <c r="A92">
        <f t="shared" si="1"/>
        <v>86</v>
      </c>
      <c r="B92" s="34">
        <v>44789</v>
      </c>
      <c r="C92">
        <v>1910</v>
      </c>
      <c r="D92">
        <v>8000</v>
      </c>
      <c r="E92" s="36">
        <v>40</v>
      </c>
      <c r="F92" t="s">
        <v>698</v>
      </c>
    </row>
    <row r="93" spans="1:6" x14ac:dyDescent="0.25">
      <c r="A93">
        <f t="shared" si="1"/>
        <v>87</v>
      </c>
      <c r="B93" s="34">
        <v>44796</v>
      </c>
      <c r="C93">
        <v>1910</v>
      </c>
      <c r="D93">
        <v>8000</v>
      </c>
      <c r="E93" s="36">
        <v>40</v>
      </c>
      <c r="F93" t="s">
        <v>699</v>
      </c>
    </row>
    <row r="94" spans="1:6" x14ac:dyDescent="0.25">
      <c r="A94">
        <f t="shared" si="1"/>
        <v>88</v>
      </c>
      <c r="B94" s="34">
        <v>44797</v>
      </c>
      <c r="C94">
        <v>1910</v>
      </c>
      <c r="D94">
        <v>8000</v>
      </c>
      <c r="E94" s="36">
        <v>40</v>
      </c>
      <c r="F94" t="s">
        <v>700</v>
      </c>
    </row>
    <row r="95" spans="1:6" x14ac:dyDescent="0.25">
      <c r="A95">
        <f t="shared" si="1"/>
        <v>89</v>
      </c>
      <c r="B95" s="34">
        <v>44798</v>
      </c>
      <c r="C95">
        <v>1910</v>
      </c>
      <c r="D95">
        <v>8000</v>
      </c>
      <c r="E95" s="36">
        <v>40</v>
      </c>
      <c r="F95" t="s">
        <v>701</v>
      </c>
    </row>
    <row r="96" spans="1:6" x14ac:dyDescent="0.25">
      <c r="A96">
        <f t="shared" si="1"/>
        <v>90</v>
      </c>
      <c r="B96" s="34">
        <v>44798</v>
      </c>
      <c r="C96">
        <v>1910</v>
      </c>
      <c r="D96">
        <v>8000</v>
      </c>
      <c r="E96" s="36">
        <v>40</v>
      </c>
      <c r="F96" t="s">
        <v>702</v>
      </c>
    </row>
    <row r="97" spans="1:6" x14ac:dyDescent="0.25">
      <c r="A97">
        <f t="shared" si="1"/>
        <v>91</v>
      </c>
      <c r="B97" s="34">
        <v>44800</v>
      </c>
      <c r="C97">
        <v>1910</v>
      </c>
      <c r="D97">
        <v>8000</v>
      </c>
      <c r="E97" s="36">
        <v>40</v>
      </c>
      <c r="F97" t="s">
        <v>703</v>
      </c>
    </row>
    <row r="98" spans="1:6" x14ac:dyDescent="0.25">
      <c r="A98">
        <f t="shared" si="1"/>
        <v>92</v>
      </c>
      <c r="B98" s="34">
        <v>44801</v>
      </c>
      <c r="C98">
        <v>1910</v>
      </c>
      <c r="D98">
        <v>8000</v>
      </c>
      <c r="E98" s="36">
        <v>40</v>
      </c>
      <c r="F98" t="s">
        <v>704</v>
      </c>
    </row>
    <row r="99" spans="1:6" x14ac:dyDescent="0.25">
      <c r="A99">
        <f t="shared" si="1"/>
        <v>93</v>
      </c>
      <c r="B99" s="34">
        <v>44802</v>
      </c>
      <c r="C99">
        <v>1910</v>
      </c>
      <c r="D99">
        <v>8000</v>
      </c>
      <c r="E99" s="36">
        <v>40</v>
      </c>
      <c r="F99" t="s">
        <v>705</v>
      </c>
    </row>
    <row r="100" spans="1:6" x14ac:dyDescent="0.25">
      <c r="A100">
        <f t="shared" si="1"/>
        <v>94</v>
      </c>
      <c r="B100" s="34">
        <v>44803</v>
      </c>
      <c r="C100">
        <v>1910</v>
      </c>
      <c r="D100">
        <v>8000</v>
      </c>
      <c r="E100" s="36">
        <v>40</v>
      </c>
      <c r="F100" t="s">
        <v>706</v>
      </c>
    </row>
    <row r="101" spans="1:6" x14ac:dyDescent="0.25">
      <c r="A101">
        <f t="shared" si="1"/>
        <v>95</v>
      </c>
      <c r="B101" s="34">
        <v>44803</v>
      </c>
      <c r="C101">
        <v>1910</v>
      </c>
      <c r="D101">
        <v>8000</v>
      </c>
      <c r="E101" s="36">
        <v>40</v>
      </c>
      <c r="F101" t="s">
        <v>707</v>
      </c>
    </row>
    <row r="102" spans="1:6" x14ac:dyDescent="0.25">
      <c r="A102">
        <f t="shared" si="1"/>
        <v>96</v>
      </c>
      <c r="B102" s="34">
        <v>44809</v>
      </c>
      <c r="C102">
        <v>3320</v>
      </c>
      <c r="D102">
        <v>1910</v>
      </c>
      <c r="E102" s="36">
        <v>0.9</v>
      </c>
      <c r="F102" t="s">
        <v>647</v>
      </c>
    </row>
    <row r="103" spans="1:6" x14ac:dyDescent="0.25">
      <c r="A103">
        <f t="shared" si="1"/>
        <v>97</v>
      </c>
      <c r="B103" s="34">
        <v>44809</v>
      </c>
      <c r="C103">
        <v>3320</v>
      </c>
      <c r="D103">
        <v>1910</v>
      </c>
      <c r="E103" s="36">
        <v>12.7</v>
      </c>
      <c r="F103" t="s">
        <v>648</v>
      </c>
    </row>
    <row r="104" spans="1:6" x14ac:dyDescent="0.25">
      <c r="A104">
        <f t="shared" si="1"/>
        <v>98</v>
      </c>
      <c r="B104" s="34">
        <v>44809</v>
      </c>
      <c r="C104">
        <v>3320</v>
      </c>
      <c r="D104">
        <v>1910</v>
      </c>
      <c r="E104" s="36">
        <v>5.8</v>
      </c>
      <c r="F104" t="s">
        <v>683</v>
      </c>
    </row>
    <row r="105" spans="1:6" x14ac:dyDescent="0.25">
      <c r="A105">
        <f t="shared" si="1"/>
        <v>99</v>
      </c>
      <c r="B105" s="34">
        <v>44809</v>
      </c>
      <c r="C105">
        <v>3320</v>
      </c>
      <c r="D105">
        <v>1910</v>
      </c>
      <c r="E105" s="36">
        <v>0.22</v>
      </c>
      <c r="F105" t="s">
        <v>656</v>
      </c>
    </row>
    <row r="106" spans="1:6" x14ac:dyDescent="0.25">
      <c r="A106">
        <f t="shared" si="1"/>
        <v>100</v>
      </c>
      <c r="B106" s="34">
        <v>44809</v>
      </c>
      <c r="C106">
        <v>3320</v>
      </c>
      <c r="D106">
        <v>1910</v>
      </c>
      <c r="E106" s="36">
        <v>7.5</v>
      </c>
      <c r="F106" t="s">
        <v>657</v>
      </c>
    </row>
    <row r="107" spans="1:6" x14ac:dyDescent="0.25">
      <c r="A107">
        <f t="shared" si="1"/>
        <v>101</v>
      </c>
      <c r="B107" s="34">
        <v>44809</v>
      </c>
      <c r="C107">
        <v>1910</v>
      </c>
      <c r="D107">
        <v>8000</v>
      </c>
      <c r="E107" s="36">
        <v>40</v>
      </c>
      <c r="F107" t="s">
        <v>708</v>
      </c>
    </row>
    <row r="108" spans="1:6" x14ac:dyDescent="0.25">
      <c r="A108">
        <f t="shared" si="1"/>
        <v>102</v>
      </c>
      <c r="B108" s="34">
        <v>44817</v>
      </c>
      <c r="C108">
        <v>1910</v>
      </c>
      <c r="D108">
        <v>8000</v>
      </c>
      <c r="E108" s="36">
        <v>40</v>
      </c>
      <c r="F108" t="s">
        <v>709</v>
      </c>
    </row>
    <row r="109" spans="1:6" x14ac:dyDescent="0.25">
      <c r="A109">
        <f t="shared" si="1"/>
        <v>103</v>
      </c>
      <c r="B109" s="34">
        <v>44817</v>
      </c>
      <c r="C109">
        <v>1910</v>
      </c>
      <c r="D109">
        <v>8000</v>
      </c>
      <c r="E109" s="36">
        <v>40</v>
      </c>
      <c r="F109" t="s">
        <v>710</v>
      </c>
    </row>
    <row r="110" spans="1:6" x14ac:dyDescent="0.25">
      <c r="A110">
        <f t="shared" si="1"/>
        <v>104</v>
      </c>
      <c r="B110" s="34">
        <v>44818</v>
      </c>
      <c r="C110">
        <v>1910</v>
      </c>
      <c r="D110">
        <v>8000</v>
      </c>
      <c r="E110" s="36">
        <v>20</v>
      </c>
      <c r="F110" t="s">
        <v>711</v>
      </c>
    </row>
    <row r="111" spans="1:6" x14ac:dyDescent="0.25">
      <c r="A111">
        <f t="shared" si="1"/>
        <v>105</v>
      </c>
      <c r="B111" s="34">
        <v>44820</v>
      </c>
      <c r="C111">
        <v>4340</v>
      </c>
      <c r="D111">
        <v>1910</v>
      </c>
      <c r="E111" s="36">
        <v>30</v>
      </c>
      <c r="F111" t="s">
        <v>696</v>
      </c>
    </row>
    <row r="112" spans="1:6" x14ac:dyDescent="0.25">
      <c r="A112">
        <f t="shared" si="1"/>
        <v>106</v>
      </c>
      <c r="B112" s="34">
        <v>44827</v>
      </c>
      <c r="C112">
        <v>1910</v>
      </c>
      <c r="D112">
        <v>8000</v>
      </c>
      <c r="E112" s="36">
        <v>40</v>
      </c>
      <c r="F112" t="s">
        <v>712</v>
      </c>
    </row>
    <row r="113" spans="1:6" x14ac:dyDescent="0.25">
      <c r="A113">
        <f t="shared" si="1"/>
        <v>107</v>
      </c>
      <c r="B113" s="34">
        <v>44832</v>
      </c>
      <c r="C113">
        <v>4340</v>
      </c>
      <c r="D113">
        <v>1910</v>
      </c>
      <c r="E113" s="36">
        <v>54</v>
      </c>
      <c r="F113" t="s">
        <v>713</v>
      </c>
    </row>
    <row r="114" spans="1:6" x14ac:dyDescent="0.25">
      <c r="A114">
        <f t="shared" si="1"/>
        <v>108</v>
      </c>
      <c r="B114" s="34">
        <v>44839</v>
      </c>
      <c r="C114">
        <v>3320</v>
      </c>
      <c r="D114">
        <v>1910</v>
      </c>
      <c r="E114" s="36">
        <v>0.9</v>
      </c>
      <c r="F114" t="s">
        <v>647</v>
      </c>
    </row>
    <row r="115" spans="1:6" x14ac:dyDescent="0.25">
      <c r="A115">
        <f t="shared" si="1"/>
        <v>109</v>
      </c>
      <c r="B115" s="34">
        <v>44839</v>
      </c>
      <c r="C115">
        <v>3320</v>
      </c>
      <c r="D115">
        <v>1910</v>
      </c>
      <c r="E115" s="36">
        <v>12.7</v>
      </c>
      <c r="F115" t="s">
        <v>648</v>
      </c>
    </row>
    <row r="116" spans="1:6" x14ac:dyDescent="0.25">
      <c r="A116">
        <f t="shared" si="1"/>
        <v>110</v>
      </c>
      <c r="B116" s="34">
        <v>44839</v>
      </c>
      <c r="C116">
        <v>3320</v>
      </c>
      <c r="D116">
        <v>1910</v>
      </c>
      <c r="E116" s="36">
        <v>2.9</v>
      </c>
      <c r="F116" t="s">
        <v>683</v>
      </c>
    </row>
    <row r="117" spans="1:6" x14ac:dyDescent="0.25">
      <c r="A117">
        <f t="shared" si="1"/>
        <v>111</v>
      </c>
      <c r="B117" s="34">
        <v>44839</v>
      </c>
      <c r="C117">
        <v>3320</v>
      </c>
      <c r="D117">
        <v>1910</v>
      </c>
      <c r="E117" s="36">
        <v>0.44</v>
      </c>
      <c r="F117" t="s">
        <v>656</v>
      </c>
    </row>
    <row r="118" spans="1:6" x14ac:dyDescent="0.25">
      <c r="A118">
        <f t="shared" si="1"/>
        <v>112</v>
      </c>
      <c r="B118" s="34">
        <v>44839</v>
      </c>
      <c r="C118">
        <v>3320</v>
      </c>
      <c r="D118">
        <v>1910</v>
      </c>
      <c r="E118" s="36">
        <v>7.5</v>
      </c>
      <c r="F118" t="s">
        <v>657</v>
      </c>
    </row>
    <row r="119" spans="1:6" x14ac:dyDescent="0.25">
      <c r="A119">
        <f t="shared" si="1"/>
        <v>113</v>
      </c>
      <c r="B119" s="34">
        <v>44839</v>
      </c>
      <c r="C119">
        <v>3200</v>
      </c>
      <c r="D119">
        <v>1910</v>
      </c>
      <c r="E119" s="36">
        <v>28.5</v>
      </c>
      <c r="F119" t="s">
        <v>652</v>
      </c>
    </row>
    <row r="120" spans="1:6" x14ac:dyDescent="0.25">
      <c r="A120">
        <f t="shared" si="1"/>
        <v>114</v>
      </c>
      <c r="B120" s="34">
        <v>44839</v>
      </c>
      <c r="C120">
        <v>3200</v>
      </c>
      <c r="D120">
        <v>1910</v>
      </c>
      <c r="E120" s="36">
        <v>85.49</v>
      </c>
      <c r="F120" t="s">
        <v>652</v>
      </c>
    </row>
    <row r="121" spans="1:6" x14ac:dyDescent="0.25">
      <c r="A121">
        <f t="shared" si="1"/>
        <v>115</v>
      </c>
      <c r="B121" s="34">
        <v>44841</v>
      </c>
      <c r="C121">
        <v>4340</v>
      </c>
      <c r="D121">
        <v>1910</v>
      </c>
      <c r="E121" s="36">
        <v>13.5</v>
      </c>
      <c r="F121" t="s">
        <v>714</v>
      </c>
    </row>
    <row r="122" spans="1:6" x14ac:dyDescent="0.25">
      <c r="A122">
        <f t="shared" si="1"/>
        <v>116</v>
      </c>
      <c r="B122" s="34">
        <v>44841</v>
      </c>
      <c r="C122">
        <v>3330</v>
      </c>
      <c r="D122">
        <v>1910</v>
      </c>
      <c r="E122" s="36">
        <v>119.24</v>
      </c>
      <c r="F122" t="s">
        <v>697</v>
      </c>
    </row>
    <row r="123" spans="1:6" x14ac:dyDescent="0.25">
      <c r="A123">
        <f t="shared" si="1"/>
        <v>117</v>
      </c>
      <c r="B123" s="34">
        <v>44844</v>
      </c>
      <c r="C123">
        <v>1910</v>
      </c>
      <c r="D123">
        <v>8000</v>
      </c>
      <c r="E123" s="36">
        <v>40</v>
      </c>
      <c r="F123" t="s">
        <v>715</v>
      </c>
    </row>
    <row r="124" spans="1:6" x14ac:dyDescent="0.25">
      <c r="A124">
        <f t="shared" si="1"/>
        <v>118</v>
      </c>
      <c r="B124" s="34">
        <v>44852</v>
      </c>
      <c r="C124">
        <v>3200</v>
      </c>
      <c r="D124">
        <v>1910</v>
      </c>
      <c r="E124" s="36">
        <v>142.47999999999999</v>
      </c>
      <c r="F124" t="s">
        <v>652</v>
      </c>
    </row>
    <row r="125" spans="1:6" x14ac:dyDescent="0.25">
      <c r="A125">
        <f t="shared" si="1"/>
        <v>119</v>
      </c>
      <c r="B125" s="34">
        <v>44852</v>
      </c>
      <c r="C125">
        <v>4340</v>
      </c>
      <c r="D125">
        <v>1910</v>
      </c>
      <c r="E125" s="36">
        <v>135</v>
      </c>
      <c r="F125" t="s">
        <v>716</v>
      </c>
    </row>
    <row r="126" spans="1:6" x14ac:dyDescent="0.25">
      <c r="A126">
        <f t="shared" si="1"/>
        <v>120</v>
      </c>
      <c r="B126" s="34">
        <v>44861</v>
      </c>
      <c r="C126">
        <v>4340</v>
      </c>
      <c r="D126">
        <v>1910</v>
      </c>
      <c r="E126" s="36">
        <v>40</v>
      </c>
      <c r="F126" t="s">
        <v>717</v>
      </c>
    </row>
    <row r="127" spans="1:6" x14ac:dyDescent="0.25">
      <c r="A127">
        <f t="shared" si="1"/>
        <v>121</v>
      </c>
      <c r="B127" s="34">
        <v>44868</v>
      </c>
      <c r="C127">
        <v>3320</v>
      </c>
      <c r="D127">
        <v>1910</v>
      </c>
      <c r="E127" s="36">
        <v>0.9</v>
      </c>
      <c r="F127" t="s">
        <v>647</v>
      </c>
    </row>
    <row r="128" spans="1:6" x14ac:dyDescent="0.25">
      <c r="A128">
        <f t="shared" si="1"/>
        <v>122</v>
      </c>
      <c r="B128" s="34">
        <v>44868</v>
      </c>
      <c r="C128">
        <v>3320</v>
      </c>
      <c r="D128">
        <v>1910</v>
      </c>
      <c r="E128" s="36">
        <v>15.9</v>
      </c>
      <c r="F128" t="s">
        <v>648</v>
      </c>
    </row>
    <row r="129" spans="1:6" x14ac:dyDescent="0.25">
      <c r="A129">
        <f t="shared" si="1"/>
        <v>123</v>
      </c>
      <c r="B129" s="34">
        <v>44868</v>
      </c>
      <c r="C129">
        <v>3320</v>
      </c>
      <c r="D129">
        <v>1910</v>
      </c>
      <c r="E129" s="36">
        <v>0.57999999999999996</v>
      </c>
      <c r="F129" t="s">
        <v>683</v>
      </c>
    </row>
    <row r="130" spans="1:6" x14ac:dyDescent="0.25">
      <c r="A130">
        <f t="shared" si="1"/>
        <v>124</v>
      </c>
      <c r="B130" s="34">
        <v>44868</v>
      </c>
      <c r="C130">
        <v>3320</v>
      </c>
      <c r="D130">
        <v>1910</v>
      </c>
      <c r="E130" s="36">
        <v>1.54</v>
      </c>
      <c r="F130" t="s">
        <v>656</v>
      </c>
    </row>
    <row r="131" spans="1:6" x14ac:dyDescent="0.25">
      <c r="A131">
        <f t="shared" si="1"/>
        <v>125</v>
      </c>
      <c r="B131" s="34">
        <v>44868</v>
      </c>
      <c r="C131">
        <v>3320</v>
      </c>
      <c r="D131">
        <v>1910</v>
      </c>
      <c r="E131" s="36">
        <v>7.5</v>
      </c>
      <c r="F131" t="s">
        <v>657</v>
      </c>
    </row>
    <row r="132" spans="1:6" x14ac:dyDescent="0.25">
      <c r="A132">
        <f t="shared" si="1"/>
        <v>126</v>
      </c>
      <c r="B132" s="34">
        <v>44874</v>
      </c>
      <c r="C132">
        <v>3200</v>
      </c>
      <c r="D132">
        <v>1910</v>
      </c>
      <c r="E132" s="36">
        <v>267.26</v>
      </c>
      <c r="F132" t="s">
        <v>652</v>
      </c>
    </row>
    <row r="133" spans="1:6" x14ac:dyDescent="0.25">
      <c r="A133">
        <f t="shared" si="1"/>
        <v>127</v>
      </c>
      <c r="B133" s="34">
        <v>44874</v>
      </c>
      <c r="C133">
        <v>4340</v>
      </c>
      <c r="D133">
        <v>1910</v>
      </c>
      <c r="E133" s="36">
        <v>169</v>
      </c>
      <c r="F133" t="s">
        <v>718</v>
      </c>
    </row>
    <row r="134" spans="1:6" x14ac:dyDescent="0.25">
      <c r="A134">
        <f t="shared" si="1"/>
        <v>128</v>
      </c>
      <c r="B134" s="34">
        <v>44879</v>
      </c>
      <c r="C134">
        <v>5350</v>
      </c>
      <c r="D134">
        <v>1910</v>
      </c>
      <c r="E134" s="36">
        <v>100</v>
      </c>
      <c r="F134" t="s">
        <v>721</v>
      </c>
    </row>
    <row r="135" spans="1:6" x14ac:dyDescent="0.25">
      <c r="A135">
        <f t="shared" si="1"/>
        <v>129</v>
      </c>
      <c r="B135" s="34">
        <v>44879</v>
      </c>
      <c r="C135">
        <v>4340</v>
      </c>
      <c r="D135">
        <v>1910</v>
      </c>
      <c r="E135" s="36">
        <v>320</v>
      </c>
      <c r="F135" t="s">
        <v>719</v>
      </c>
    </row>
    <row r="136" spans="1:6" x14ac:dyDescent="0.25">
      <c r="A136">
        <f t="shared" si="1"/>
        <v>130</v>
      </c>
      <c r="B136" s="34">
        <v>44896</v>
      </c>
      <c r="C136">
        <v>4340</v>
      </c>
      <c r="D136">
        <v>1910</v>
      </c>
      <c r="E136" s="36">
        <v>120</v>
      </c>
      <c r="F136" t="s">
        <v>722</v>
      </c>
    </row>
    <row r="137" spans="1:6" x14ac:dyDescent="0.25">
      <c r="A137">
        <f t="shared" ref="A137:A149" si="2">A136+1</f>
        <v>131</v>
      </c>
      <c r="B137" s="34">
        <v>44900</v>
      </c>
      <c r="C137">
        <v>3320</v>
      </c>
      <c r="D137">
        <v>1910</v>
      </c>
      <c r="E137" s="36">
        <v>0.9</v>
      </c>
      <c r="F137" t="s">
        <v>647</v>
      </c>
    </row>
    <row r="138" spans="1:6" x14ac:dyDescent="0.25">
      <c r="A138">
        <f t="shared" si="2"/>
        <v>132</v>
      </c>
      <c r="B138" s="34">
        <v>44900</v>
      </c>
      <c r="C138">
        <v>3320</v>
      </c>
      <c r="D138">
        <v>1910</v>
      </c>
      <c r="E138" s="36">
        <v>15.9</v>
      </c>
      <c r="F138" t="s">
        <v>648</v>
      </c>
    </row>
    <row r="139" spans="1:6" x14ac:dyDescent="0.25">
      <c r="A139">
        <f t="shared" si="2"/>
        <v>133</v>
      </c>
      <c r="B139" s="34">
        <v>44900</v>
      </c>
      <c r="C139">
        <v>3320</v>
      </c>
      <c r="D139">
        <v>1910</v>
      </c>
      <c r="E139" s="36">
        <v>0.88</v>
      </c>
      <c r="F139" t="s">
        <v>656</v>
      </c>
    </row>
    <row r="140" spans="1:6" x14ac:dyDescent="0.25">
      <c r="A140">
        <f t="shared" si="2"/>
        <v>134</v>
      </c>
      <c r="B140" s="34">
        <v>44900</v>
      </c>
      <c r="C140">
        <v>3320</v>
      </c>
      <c r="D140">
        <v>1910</v>
      </c>
      <c r="E140" s="36">
        <v>7.5</v>
      </c>
      <c r="F140" t="s">
        <v>657</v>
      </c>
    </row>
    <row r="141" spans="1:6" x14ac:dyDescent="0.25">
      <c r="A141">
        <f t="shared" si="2"/>
        <v>135</v>
      </c>
      <c r="B141" s="34">
        <v>44911</v>
      </c>
      <c r="C141">
        <v>3200</v>
      </c>
      <c r="D141">
        <v>1910</v>
      </c>
      <c r="E141" s="36">
        <v>142.47999999999999</v>
      </c>
      <c r="F141" t="s">
        <v>652</v>
      </c>
    </row>
    <row r="142" spans="1:6" x14ac:dyDescent="0.25">
      <c r="A142">
        <f t="shared" si="2"/>
        <v>136</v>
      </c>
      <c r="B142" s="34">
        <v>44911</v>
      </c>
      <c r="C142">
        <v>1910</v>
      </c>
      <c r="D142">
        <v>4040</v>
      </c>
      <c r="E142" s="36">
        <v>165</v>
      </c>
      <c r="F142" t="s">
        <v>723</v>
      </c>
    </row>
    <row r="143" spans="1:6" x14ac:dyDescent="0.25">
      <c r="A143">
        <f t="shared" si="2"/>
        <v>137</v>
      </c>
      <c r="B143" s="34">
        <v>44911</v>
      </c>
      <c r="C143">
        <v>1910</v>
      </c>
      <c r="D143">
        <v>4040</v>
      </c>
      <c r="E143" s="36">
        <v>195</v>
      </c>
      <c r="F143" t="s">
        <v>724</v>
      </c>
    </row>
    <row r="144" spans="1:6" x14ac:dyDescent="0.25">
      <c r="A144">
        <f t="shared" si="2"/>
        <v>138</v>
      </c>
      <c r="B144" s="34">
        <v>44916</v>
      </c>
      <c r="C144">
        <v>3200</v>
      </c>
      <c r="D144">
        <v>1910</v>
      </c>
      <c r="E144" s="36">
        <v>38.9</v>
      </c>
      <c r="F144" t="s">
        <v>652</v>
      </c>
    </row>
    <row r="145" spans="1:6" x14ac:dyDescent="0.25">
      <c r="A145">
        <f t="shared" si="2"/>
        <v>139</v>
      </c>
      <c r="B145" s="34">
        <v>44916</v>
      </c>
      <c r="C145">
        <v>4340</v>
      </c>
      <c r="D145">
        <v>1910</v>
      </c>
      <c r="E145" s="36">
        <v>98</v>
      </c>
      <c r="F145" t="s">
        <v>725</v>
      </c>
    </row>
    <row r="146" spans="1:6" x14ac:dyDescent="0.25">
      <c r="A146">
        <f t="shared" si="2"/>
        <v>140</v>
      </c>
      <c r="B146" s="34">
        <v>44917</v>
      </c>
      <c r="C146">
        <v>3320</v>
      </c>
      <c r="D146">
        <v>1910</v>
      </c>
      <c r="E146" s="36">
        <v>3.22</v>
      </c>
      <c r="F146" t="s">
        <v>656</v>
      </c>
    </row>
    <row r="147" spans="1:6" x14ac:dyDescent="0.25">
      <c r="A147">
        <f t="shared" si="2"/>
        <v>141</v>
      </c>
      <c r="B147" s="34">
        <v>44922</v>
      </c>
      <c r="C147">
        <v>1910</v>
      </c>
      <c r="D147">
        <v>4040</v>
      </c>
      <c r="E147" s="36">
        <v>105</v>
      </c>
      <c r="F147" t="s">
        <v>726</v>
      </c>
    </row>
    <row r="148" spans="1:6" x14ac:dyDescent="0.25">
      <c r="A148">
        <f t="shared" si="2"/>
        <v>142</v>
      </c>
      <c r="B148" s="34">
        <v>44923</v>
      </c>
      <c r="C148">
        <v>1910</v>
      </c>
      <c r="D148">
        <v>4040</v>
      </c>
      <c r="E148" s="36">
        <v>120</v>
      </c>
      <c r="F148" t="s">
        <v>727</v>
      </c>
    </row>
    <row r="149" spans="1:6" x14ac:dyDescent="0.25">
      <c r="A149">
        <f t="shared" si="2"/>
        <v>143</v>
      </c>
      <c r="B149" s="34">
        <v>44923</v>
      </c>
      <c r="C149">
        <v>1910</v>
      </c>
      <c r="D149">
        <v>4040</v>
      </c>
      <c r="E149" s="36">
        <v>15</v>
      </c>
      <c r="F149" t="s">
        <v>728</v>
      </c>
    </row>
    <row r="150" spans="1:6" x14ac:dyDescent="0.25">
      <c r="A150">
        <v>144</v>
      </c>
      <c r="B150" s="34">
        <v>44926</v>
      </c>
      <c r="C150">
        <v>2050</v>
      </c>
      <c r="D150">
        <v>1900</v>
      </c>
      <c r="E150" s="36">
        <v>130</v>
      </c>
      <c r="F150" t="s">
        <v>730</v>
      </c>
    </row>
    <row r="151" spans="1:6" x14ac:dyDescent="0.25">
      <c r="A151">
        <v>145</v>
      </c>
      <c r="B151" s="34">
        <v>44926</v>
      </c>
      <c r="C151">
        <v>2050</v>
      </c>
      <c r="D151">
        <v>1910</v>
      </c>
      <c r="E151" s="36">
        <v>4750.96</v>
      </c>
    </row>
    <row r="152" spans="1:6" x14ac:dyDescent="0.25">
      <c r="B152" s="34"/>
      <c r="E152">
        <f>SUBTOTAL(9,E7:E151)</f>
        <v>18677.459999999995</v>
      </c>
    </row>
  </sheetData>
  <autoFilter ref="A6:F151" xr:uid="{A6B9F061-4283-4FCF-B920-08EE9A25E310}"/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52"/>
  <sheetViews>
    <sheetView topLeftCell="A7" workbookViewId="0">
      <selection activeCell="E29" sqref="E29"/>
    </sheetView>
  </sheetViews>
  <sheetFormatPr defaultColWidth="9.1796875" defaultRowHeight="15.5" x14ac:dyDescent="0.35"/>
  <cols>
    <col min="1" max="2" width="5.54296875" style="1" customWidth="1"/>
    <col min="3" max="3" width="9.1796875" style="1"/>
    <col min="4" max="4" width="40" style="1" bestFit="1" customWidth="1"/>
    <col min="5" max="5" width="14.453125" style="3" bestFit="1" customWidth="1"/>
    <col min="6" max="9" width="9.1796875" style="1"/>
    <col min="10" max="10" width="12.1796875" style="1" bestFit="1" customWidth="1"/>
    <col min="11" max="16384" width="9.1796875" style="1"/>
  </cols>
  <sheetData>
    <row r="1" spans="1:10" x14ac:dyDescent="0.35">
      <c r="A1" s="1" t="s">
        <v>41</v>
      </c>
    </row>
    <row r="2" spans="1:10" x14ac:dyDescent="0.35">
      <c r="A2" s="1" t="s">
        <v>198</v>
      </c>
    </row>
    <row r="4" spans="1:10" x14ac:dyDescent="0.35">
      <c r="A4" s="2" t="s">
        <v>199</v>
      </c>
    </row>
    <row r="6" spans="1:10" x14ac:dyDescent="0.35">
      <c r="B6" s="1" t="s">
        <v>200</v>
      </c>
      <c r="D6" s="14"/>
    </row>
    <row r="7" spans="1:10" x14ac:dyDescent="0.35">
      <c r="C7" s="1" t="s">
        <v>201</v>
      </c>
      <c r="E7" s="15"/>
    </row>
    <row r="8" spans="1:10" x14ac:dyDescent="0.35">
      <c r="C8" s="1" t="s">
        <v>202</v>
      </c>
      <c r="E8" s="15">
        <f>E7</f>
        <v>0</v>
      </c>
    </row>
    <row r="11" spans="1:10" x14ac:dyDescent="0.35">
      <c r="C11" s="1" t="s">
        <v>203</v>
      </c>
    </row>
    <row r="12" spans="1:10" x14ac:dyDescent="0.35">
      <c r="D12" s="1" t="s">
        <v>204</v>
      </c>
      <c r="E12" s="3">
        <v>462.45</v>
      </c>
      <c r="J12" s="6"/>
    </row>
    <row r="13" spans="1:10" x14ac:dyDescent="0.35">
      <c r="D13" s="1" t="s">
        <v>205</v>
      </c>
      <c r="E13" s="16">
        <v>7449.239999999998</v>
      </c>
    </row>
    <row r="14" spans="1:10" x14ac:dyDescent="0.35">
      <c r="C14" s="1" t="s">
        <v>206</v>
      </c>
      <c r="E14" s="3">
        <f>E13+E12</f>
        <v>7911.6899999999978</v>
      </c>
    </row>
    <row r="16" spans="1:10" x14ac:dyDescent="0.35">
      <c r="B16" s="1" t="s">
        <v>207</v>
      </c>
      <c r="E16" s="3">
        <f>E14+E8</f>
        <v>7911.6899999999978</v>
      </c>
    </row>
    <row r="18" spans="1:7" ht="18.5" x14ac:dyDescent="0.65">
      <c r="A18" s="10" t="s">
        <v>208</v>
      </c>
      <c r="B18" s="10"/>
      <c r="C18" s="10"/>
      <c r="D18" s="10"/>
      <c r="E18" s="17">
        <f>E16</f>
        <v>7911.6899999999978</v>
      </c>
    </row>
    <row r="21" spans="1:7" x14ac:dyDescent="0.35">
      <c r="A21" s="2" t="s">
        <v>209</v>
      </c>
    </row>
    <row r="23" spans="1:7" x14ac:dyDescent="0.35">
      <c r="B23" s="1" t="s">
        <v>210</v>
      </c>
    </row>
    <row r="24" spans="1:7" x14ac:dyDescent="0.35">
      <c r="D24" s="1" t="s">
        <v>211</v>
      </c>
      <c r="E24" s="3">
        <v>9128.32</v>
      </c>
    </row>
    <row r="25" spans="1:7" x14ac:dyDescent="0.35">
      <c r="B25" s="1" t="s">
        <v>212</v>
      </c>
      <c r="E25" s="3">
        <f>E24</f>
        <v>9128.32</v>
      </c>
    </row>
    <row r="27" spans="1:7" x14ac:dyDescent="0.35">
      <c r="D27" s="1" t="s">
        <v>213</v>
      </c>
      <c r="E27" s="3">
        <v>-1216.6300000000001</v>
      </c>
    </row>
    <row r="29" spans="1:7" ht="18.5" x14ac:dyDescent="0.65">
      <c r="A29" s="10" t="s">
        <v>214</v>
      </c>
      <c r="B29" s="10"/>
      <c r="C29" s="10"/>
      <c r="D29" s="10"/>
      <c r="E29" s="17">
        <f>E27+E25</f>
        <v>7911.69</v>
      </c>
      <c r="G29" s="6"/>
    </row>
    <row r="30" spans="1:7" x14ac:dyDescent="0.35">
      <c r="A30" s="2"/>
      <c r="B30" s="2"/>
      <c r="C30" s="2"/>
      <c r="D30" s="2"/>
      <c r="E30" s="4"/>
    </row>
    <row r="31" spans="1:7" x14ac:dyDescent="0.35">
      <c r="A31" s="2"/>
      <c r="B31" s="2"/>
      <c r="C31" s="2"/>
      <c r="D31" s="2"/>
      <c r="E31" s="4"/>
    </row>
    <row r="33" spans="1:5" x14ac:dyDescent="0.35">
      <c r="A33" s="1" t="s">
        <v>215</v>
      </c>
      <c r="B33" s="1" t="s">
        <v>190</v>
      </c>
      <c r="C33" s="1" t="s">
        <v>191</v>
      </c>
      <c r="D33" s="1" t="s">
        <v>192</v>
      </c>
    </row>
    <row r="37" spans="1:5" x14ac:dyDescent="0.35">
      <c r="A37" s="1" t="s">
        <v>193</v>
      </c>
      <c r="E37" s="3" t="s">
        <v>194</v>
      </c>
    </row>
    <row r="42" spans="1:5" x14ac:dyDescent="0.35">
      <c r="A42" s="1" t="s">
        <v>195</v>
      </c>
      <c r="E42" s="3" t="s">
        <v>196</v>
      </c>
    </row>
    <row r="47" spans="1:5" x14ac:dyDescent="0.35">
      <c r="A47" s="1" t="s">
        <v>197</v>
      </c>
      <c r="E47" s="3" t="s">
        <v>216</v>
      </c>
    </row>
    <row r="52" spans="1:1" x14ac:dyDescent="0.35">
      <c r="A52" s="1" t="s">
        <v>217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158562-0694-4CE2-B3FB-9804427FEBFE}">
  <dimension ref="A1"/>
  <sheetViews>
    <sheetView workbookViewId="0"/>
  </sheetViews>
  <sheetFormatPr defaultRowHeight="12.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433D51-0140-4B32-938C-956EA608B996}">
  <dimension ref="A1:H90"/>
  <sheetViews>
    <sheetView tabSelected="1" topLeftCell="A75" workbookViewId="0">
      <selection activeCell="E90" sqref="E90"/>
    </sheetView>
  </sheetViews>
  <sheetFormatPr defaultRowHeight="12.5" x14ac:dyDescent="0.25"/>
  <cols>
    <col min="8" max="8" width="13.1796875" bestFit="1" customWidth="1"/>
  </cols>
  <sheetData>
    <row r="1" spans="1:8" ht="15.5" x14ac:dyDescent="0.35">
      <c r="A1" s="1" t="s">
        <v>41</v>
      </c>
      <c r="B1" s="1"/>
      <c r="C1" s="1"/>
      <c r="D1" s="1"/>
      <c r="E1" s="1"/>
      <c r="F1" s="1"/>
      <c r="G1" s="1"/>
      <c r="H1" s="3"/>
    </row>
    <row r="2" spans="1:8" ht="15.5" x14ac:dyDescent="0.35">
      <c r="A2" s="1" t="s">
        <v>644</v>
      </c>
      <c r="B2" s="1"/>
      <c r="C2" s="1"/>
      <c r="D2" s="1"/>
      <c r="E2" s="1"/>
      <c r="F2" s="1"/>
      <c r="G2" s="1"/>
      <c r="H2" s="3"/>
    </row>
    <row r="3" spans="1:8" ht="15.5" x14ac:dyDescent="0.35">
      <c r="A3" s="1"/>
      <c r="B3" s="1"/>
      <c r="C3" s="1"/>
      <c r="D3" s="1"/>
      <c r="E3" s="1"/>
      <c r="F3" s="1"/>
      <c r="G3" s="1"/>
      <c r="H3" s="3"/>
    </row>
    <row r="4" spans="1:8" ht="15.5" x14ac:dyDescent="0.35">
      <c r="A4" s="7" t="s">
        <v>162</v>
      </c>
      <c r="B4" s="1"/>
      <c r="C4" s="1"/>
      <c r="D4" s="1"/>
      <c r="E4" s="1"/>
      <c r="F4" s="1"/>
      <c r="G4" s="1"/>
      <c r="H4" s="3"/>
    </row>
    <row r="5" spans="1:8" ht="15.5" x14ac:dyDescent="0.35">
      <c r="A5" s="1"/>
      <c r="B5" s="1" t="s">
        <v>163</v>
      </c>
      <c r="C5" s="1"/>
      <c r="D5" s="1"/>
      <c r="E5" s="1"/>
      <c r="F5" s="1"/>
      <c r="G5" s="1"/>
      <c r="H5" s="3"/>
    </row>
    <row r="6" spans="1:8" ht="15.5" x14ac:dyDescent="0.35">
      <c r="A6" s="1"/>
      <c r="B6" s="1"/>
      <c r="C6" s="1" t="s">
        <v>9</v>
      </c>
      <c r="D6" s="1"/>
      <c r="E6" s="1"/>
      <c r="F6" s="1"/>
      <c r="G6" s="1"/>
      <c r="H6" s="3"/>
    </row>
    <row r="7" spans="1:8" ht="15.5" x14ac:dyDescent="0.35">
      <c r="A7" s="1"/>
      <c r="B7" s="1"/>
      <c r="C7" s="1"/>
      <c r="D7" s="1">
        <v>3010</v>
      </c>
      <c r="E7" s="1" t="s">
        <v>10</v>
      </c>
      <c r="F7" s="1"/>
      <c r="G7" s="1"/>
      <c r="H7" s="28">
        <v>2500</v>
      </c>
    </row>
    <row r="8" spans="1:8" ht="15.5" x14ac:dyDescent="0.35">
      <c r="A8" s="1"/>
      <c r="B8" s="1"/>
      <c r="C8" s="1" t="s">
        <v>164</v>
      </c>
      <c r="D8" s="2"/>
      <c r="E8" s="2"/>
      <c r="F8" s="2"/>
      <c r="G8" s="2"/>
      <c r="H8" s="28">
        <f>H7</f>
        <v>2500</v>
      </c>
    </row>
    <row r="9" spans="1:8" ht="15.5" x14ac:dyDescent="0.35">
      <c r="A9" s="1"/>
      <c r="B9" s="1"/>
      <c r="C9" s="1"/>
      <c r="D9" s="1"/>
      <c r="E9" s="1"/>
      <c r="F9" s="1"/>
      <c r="G9" s="1"/>
      <c r="H9" s="3"/>
    </row>
    <row r="10" spans="1:8" ht="15.5" x14ac:dyDescent="0.35">
      <c r="A10" s="1"/>
      <c r="B10" s="1"/>
      <c r="C10" s="1" t="s">
        <v>12</v>
      </c>
      <c r="D10" s="1"/>
      <c r="E10" s="1"/>
      <c r="F10" s="1"/>
      <c r="G10" s="1"/>
      <c r="H10" s="3"/>
    </row>
    <row r="11" spans="1:8" ht="15.5" x14ac:dyDescent="0.35">
      <c r="A11" s="1"/>
      <c r="B11" s="1"/>
      <c r="C11" s="1"/>
      <c r="D11" s="1">
        <v>4040</v>
      </c>
      <c r="E11" s="1" t="s">
        <v>13</v>
      </c>
      <c r="F11" s="1"/>
      <c r="G11" s="1"/>
      <c r="H11" s="28">
        <v>600</v>
      </c>
    </row>
    <row r="12" spans="1:8" ht="15.5" x14ac:dyDescent="0.35">
      <c r="A12" s="1"/>
      <c r="B12" s="1"/>
      <c r="C12" s="1" t="s">
        <v>165</v>
      </c>
      <c r="D12" s="2"/>
      <c r="E12" s="2"/>
      <c r="F12" s="2"/>
      <c r="G12" s="2"/>
      <c r="H12" s="28">
        <f>H11</f>
        <v>600</v>
      </c>
    </row>
    <row r="13" spans="1:8" ht="15.5" x14ac:dyDescent="0.35">
      <c r="A13" s="1"/>
      <c r="B13" s="1"/>
      <c r="C13" s="1"/>
      <c r="D13" s="1"/>
      <c r="E13" s="1"/>
      <c r="F13" s="1"/>
      <c r="G13" s="1"/>
      <c r="H13" s="3"/>
    </row>
    <row r="14" spans="1:8" ht="15.5" x14ac:dyDescent="0.35">
      <c r="A14" s="1"/>
      <c r="B14" s="1"/>
      <c r="C14" s="1" t="s">
        <v>15</v>
      </c>
      <c r="D14" s="1"/>
      <c r="E14" s="1"/>
      <c r="F14" s="1"/>
      <c r="G14" s="1"/>
      <c r="H14" s="3"/>
    </row>
    <row r="15" spans="1:8" ht="15.5" x14ac:dyDescent="0.35">
      <c r="A15" s="1"/>
      <c r="B15" s="1"/>
      <c r="C15" s="1" t="s">
        <v>166</v>
      </c>
      <c r="D15" s="2"/>
      <c r="E15" s="2"/>
      <c r="F15" s="2"/>
      <c r="G15" s="2"/>
      <c r="H15" s="3">
        <v>0</v>
      </c>
    </row>
    <row r="16" spans="1:8" ht="15.5" x14ac:dyDescent="0.35">
      <c r="A16" s="1"/>
      <c r="B16" s="1"/>
      <c r="C16" s="1"/>
      <c r="D16" s="1"/>
      <c r="E16" s="1"/>
      <c r="F16" s="1"/>
      <c r="G16" s="1"/>
      <c r="H16" s="3"/>
    </row>
    <row r="17" spans="1:8" ht="15.5" x14ac:dyDescent="0.35">
      <c r="A17" s="1"/>
      <c r="B17" s="1"/>
      <c r="C17" s="1"/>
      <c r="D17" s="1"/>
      <c r="E17" s="1"/>
      <c r="F17" s="1"/>
      <c r="G17" s="1"/>
      <c r="H17" s="3"/>
    </row>
    <row r="18" spans="1:8" ht="15.5" x14ac:dyDescent="0.35">
      <c r="A18" s="1"/>
      <c r="B18" s="1" t="s">
        <v>167</v>
      </c>
      <c r="C18" s="2"/>
      <c r="D18" s="2"/>
      <c r="E18" s="2"/>
      <c r="F18" s="2"/>
      <c r="G18" s="2"/>
      <c r="H18" s="15">
        <f>H15+H12+H8</f>
        <v>3100</v>
      </c>
    </row>
    <row r="19" spans="1:8" ht="15.5" x14ac:dyDescent="0.35">
      <c r="A19" s="1"/>
      <c r="B19" s="1"/>
      <c r="C19" s="1"/>
      <c r="D19" s="1"/>
      <c r="E19" s="1"/>
      <c r="F19" s="1"/>
      <c r="G19" s="1"/>
      <c r="H19" s="3"/>
    </row>
    <row r="20" spans="1:8" ht="15.5" x14ac:dyDescent="0.35">
      <c r="A20" s="1"/>
      <c r="B20" s="1" t="s">
        <v>168</v>
      </c>
      <c r="C20" s="1"/>
      <c r="D20" s="1"/>
      <c r="E20" s="1"/>
      <c r="F20" s="1"/>
      <c r="G20" s="1"/>
      <c r="H20" s="3"/>
    </row>
    <row r="21" spans="1:8" ht="15.5" x14ac:dyDescent="0.35">
      <c r="A21" s="1"/>
      <c r="B21" s="1"/>
      <c r="C21" s="1" t="s">
        <v>16</v>
      </c>
      <c r="D21" s="1"/>
      <c r="E21" s="1"/>
      <c r="F21" s="1"/>
      <c r="G21" s="1"/>
      <c r="H21" s="3"/>
    </row>
    <row r="22" spans="1:8" ht="15.5" x14ac:dyDescent="0.35">
      <c r="A22" s="1"/>
      <c r="B22" s="1"/>
      <c r="C22" s="1"/>
      <c r="D22" s="1">
        <v>3200</v>
      </c>
      <c r="E22" s="1" t="s">
        <v>17</v>
      </c>
      <c r="F22" s="1"/>
      <c r="G22" s="1"/>
      <c r="H22" s="3">
        <v>-1844.94</v>
      </c>
    </row>
    <row r="23" spans="1:8" ht="15.5" x14ac:dyDescent="0.35">
      <c r="A23" s="1"/>
      <c r="B23" s="1"/>
      <c r="C23" s="1"/>
      <c r="D23" s="1">
        <v>3320</v>
      </c>
      <c r="E23" s="1" t="s">
        <v>19</v>
      </c>
      <c r="F23" s="1"/>
      <c r="G23" s="1"/>
      <c r="H23" s="3">
        <v>-302.35000000000002</v>
      </c>
    </row>
    <row r="24" spans="1:8" ht="15.5" x14ac:dyDescent="0.35">
      <c r="A24" s="1"/>
      <c r="B24" s="1"/>
      <c r="C24" s="1"/>
      <c r="D24" s="1">
        <v>3330</v>
      </c>
      <c r="E24" s="1" t="s">
        <v>20</v>
      </c>
      <c r="F24" s="1"/>
      <c r="G24" s="1"/>
      <c r="H24" s="3">
        <v>-283.48</v>
      </c>
    </row>
    <row r="25" spans="1:8" ht="15.5" x14ac:dyDescent="0.35">
      <c r="A25" s="1"/>
      <c r="B25" s="1"/>
      <c r="C25" s="1"/>
      <c r="D25" s="1">
        <v>3380</v>
      </c>
      <c r="E25" s="1" t="s">
        <v>22</v>
      </c>
      <c r="F25" s="1"/>
      <c r="G25" s="1"/>
      <c r="H25" s="3">
        <v>0</v>
      </c>
    </row>
    <row r="26" spans="1:8" ht="15.5" x14ac:dyDescent="0.35">
      <c r="A26" s="1"/>
      <c r="B26" s="1"/>
      <c r="C26" s="1" t="s">
        <v>169</v>
      </c>
      <c r="D26" s="1"/>
      <c r="E26" s="1"/>
      <c r="F26" s="1"/>
      <c r="G26" s="1"/>
      <c r="H26" s="3">
        <f>SUM(H22:H25)</f>
        <v>-2430.77</v>
      </c>
    </row>
    <row r="27" spans="1:8" ht="15.5" x14ac:dyDescent="0.35">
      <c r="A27" s="1"/>
      <c r="B27" s="1"/>
      <c r="C27" s="1"/>
      <c r="D27" s="1"/>
      <c r="E27" s="1"/>
      <c r="F27" s="1"/>
      <c r="G27" s="1"/>
      <c r="H27" s="3"/>
    </row>
    <row r="28" spans="1:8" ht="15.5" x14ac:dyDescent="0.35">
      <c r="A28" s="1"/>
      <c r="B28" s="1"/>
      <c r="C28" s="1" t="s">
        <v>23</v>
      </c>
      <c r="D28" s="1"/>
      <c r="E28" s="1"/>
      <c r="F28" s="1"/>
      <c r="G28" s="1"/>
      <c r="H28" s="3"/>
    </row>
    <row r="29" spans="1:8" ht="15.5" x14ac:dyDescent="0.35">
      <c r="A29" s="1"/>
      <c r="B29" s="1"/>
      <c r="C29" s="1"/>
      <c r="D29" s="1">
        <v>4200</v>
      </c>
      <c r="E29" s="1" t="s">
        <v>17</v>
      </c>
      <c r="F29" s="1"/>
      <c r="G29" s="1"/>
      <c r="H29" s="3">
        <v>0</v>
      </c>
    </row>
    <row r="30" spans="1:8" ht="15.5" x14ac:dyDescent="0.35">
      <c r="A30" s="1"/>
      <c r="B30" s="1"/>
      <c r="C30" s="1"/>
      <c r="D30" s="1">
        <v>4310</v>
      </c>
      <c r="E30" s="1" t="s">
        <v>18</v>
      </c>
      <c r="F30" s="1"/>
      <c r="G30" s="1"/>
      <c r="H30" s="3"/>
    </row>
    <row r="31" spans="1:8" ht="15.5" x14ac:dyDescent="0.35">
      <c r="A31" s="1"/>
      <c r="B31" s="1"/>
      <c r="C31" s="1"/>
      <c r="D31" s="1">
        <v>4320</v>
      </c>
      <c r="E31" s="1" t="s">
        <v>19</v>
      </c>
      <c r="F31" s="1"/>
      <c r="G31" s="1"/>
      <c r="H31" s="3"/>
    </row>
    <row r="32" spans="1:8" ht="15.5" x14ac:dyDescent="0.35">
      <c r="A32" s="1"/>
      <c r="B32" s="1"/>
      <c r="C32" s="1"/>
      <c r="D32" s="1">
        <v>4330</v>
      </c>
      <c r="E32" s="1" t="s">
        <v>25</v>
      </c>
      <c r="F32" s="1"/>
      <c r="G32" s="1"/>
      <c r="H32" s="3"/>
    </row>
    <row r="33" spans="1:8" ht="15.5" x14ac:dyDescent="0.35">
      <c r="A33" s="1"/>
      <c r="B33" s="1"/>
      <c r="C33" s="1"/>
      <c r="D33" s="1">
        <v>4340</v>
      </c>
      <c r="E33" s="1" t="s">
        <v>13</v>
      </c>
      <c r="F33" s="1"/>
      <c r="G33" s="1"/>
      <c r="H33" s="3">
        <v>-1632</v>
      </c>
    </row>
    <row r="34" spans="1:8" ht="15.5" x14ac:dyDescent="0.35">
      <c r="A34" s="1"/>
      <c r="B34" s="1"/>
      <c r="C34" s="1"/>
      <c r="D34" s="1">
        <v>4370</v>
      </c>
      <c r="E34" s="1" t="s">
        <v>28</v>
      </c>
      <c r="F34" s="1"/>
      <c r="G34" s="1"/>
      <c r="H34" s="3">
        <v>0</v>
      </c>
    </row>
    <row r="35" spans="1:8" ht="15.5" x14ac:dyDescent="0.35">
      <c r="A35" s="1"/>
      <c r="B35" s="1"/>
      <c r="C35" s="1" t="s">
        <v>170</v>
      </c>
      <c r="D35" s="1"/>
      <c r="E35" s="1"/>
      <c r="F35" s="1"/>
      <c r="G35" s="1"/>
      <c r="H35" s="3">
        <f>SUM(H29:H34)</f>
        <v>-1632</v>
      </c>
    </row>
    <row r="36" spans="1:8" ht="15.5" x14ac:dyDescent="0.35">
      <c r="A36" s="1"/>
      <c r="B36" s="1"/>
      <c r="C36" s="1"/>
      <c r="D36" s="1"/>
      <c r="E36" s="1"/>
      <c r="F36" s="1"/>
      <c r="G36" s="1"/>
      <c r="H36" s="3"/>
    </row>
    <row r="37" spans="1:8" ht="15.5" x14ac:dyDescent="0.35">
      <c r="A37" s="1"/>
      <c r="B37" s="1"/>
      <c r="C37" s="1" t="s">
        <v>30</v>
      </c>
      <c r="D37" s="1"/>
      <c r="E37" s="1"/>
      <c r="F37" s="1"/>
      <c r="G37" s="1"/>
      <c r="H37" s="3"/>
    </row>
    <row r="38" spans="1:8" ht="15.5" x14ac:dyDescent="0.35">
      <c r="A38" s="1"/>
      <c r="B38" s="1"/>
      <c r="C38" s="1"/>
      <c r="D38" s="1">
        <v>5320</v>
      </c>
      <c r="E38" s="1" t="s">
        <v>19</v>
      </c>
      <c r="F38" s="1"/>
      <c r="G38" s="1"/>
      <c r="H38" s="3"/>
    </row>
    <row r="39" spans="1:8" ht="15.5" x14ac:dyDescent="0.35">
      <c r="A39" s="1"/>
      <c r="B39" s="1"/>
      <c r="C39" s="1"/>
      <c r="D39" s="1">
        <v>5350</v>
      </c>
      <c r="E39" s="1" t="s">
        <v>31</v>
      </c>
      <c r="F39" s="1"/>
      <c r="G39" s="1"/>
      <c r="H39" s="3">
        <v>-395</v>
      </c>
    </row>
    <row r="40" spans="1:8" ht="15.5" x14ac:dyDescent="0.35">
      <c r="A40" s="1"/>
      <c r="B40" s="1"/>
      <c r="C40" s="1" t="s">
        <v>171</v>
      </c>
      <c r="D40" s="1"/>
      <c r="E40" s="1"/>
      <c r="F40" s="1"/>
      <c r="G40" s="1"/>
      <c r="H40" s="3">
        <f>SUM(H38:H39)</f>
        <v>-395</v>
      </c>
    </row>
    <row r="41" spans="1:8" ht="15.5" x14ac:dyDescent="0.35">
      <c r="A41" s="1"/>
      <c r="B41" s="1"/>
      <c r="C41" s="1"/>
      <c r="D41" s="1"/>
      <c r="E41" s="1"/>
      <c r="F41" s="1"/>
      <c r="G41" s="1"/>
      <c r="H41" s="3"/>
    </row>
    <row r="42" spans="1:8" ht="15.5" x14ac:dyDescent="0.35">
      <c r="A42" s="1"/>
      <c r="B42" s="1" t="s">
        <v>172</v>
      </c>
      <c r="C42" s="2"/>
      <c r="D42" s="2"/>
      <c r="E42" s="2"/>
      <c r="F42" s="2"/>
      <c r="G42" s="2"/>
      <c r="H42" s="3">
        <f>H40+H35+H26</f>
        <v>-4457.7700000000004</v>
      </c>
    </row>
    <row r="43" spans="1:8" ht="15.5" x14ac:dyDescent="0.35">
      <c r="A43" s="1"/>
      <c r="B43" s="1"/>
      <c r="C43" s="1"/>
      <c r="D43" s="1"/>
      <c r="E43" s="1"/>
      <c r="F43" s="1"/>
      <c r="G43" s="1"/>
      <c r="H43" s="3"/>
    </row>
    <row r="44" spans="1:8" ht="15.5" x14ac:dyDescent="0.35">
      <c r="A44" s="10" t="s">
        <v>173</v>
      </c>
      <c r="B44" s="10"/>
      <c r="C44" s="10"/>
      <c r="D44" s="10"/>
      <c r="E44" s="10"/>
      <c r="F44" s="10"/>
      <c r="G44" s="10"/>
      <c r="H44" s="20">
        <f>H42+H18</f>
        <v>-1357.7700000000004</v>
      </c>
    </row>
    <row r="45" spans="1:8" ht="15.5" x14ac:dyDescent="0.35">
      <c r="A45" s="1"/>
      <c r="B45" s="1"/>
      <c r="C45" s="1"/>
      <c r="D45" s="1"/>
      <c r="E45" s="1"/>
      <c r="F45" s="1"/>
      <c r="G45" s="1"/>
      <c r="H45" s="3"/>
    </row>
    <row r="46" spans="1:8" ht="15.5" x14ac:dyDescent="0.35">
      <c r="A46" s="2" t="s">
        <v>174</v>
      </c>
      <c r="B46" s="1"/>
      <c r="C46" s="1"/>
      <c r="D46" s="1"/>
      <c r="E46" s="1"/>
      <c r="F46" s="1"/>
      <c r="G46" s="1"/>
      <c r="H46" s="3"/>
    </row>
    <row r="47" spans="1:8" ht="15.5" x14ac:dyDescent="0.35">
      <c r="A47" s="2"/>
      <c r="B47" s="1"/>
      <c r="C47" s="1" t="s">
        <v>175</v>
      </c>
      <c r="D47" s="1"/>
      <c r="E47" s="1"/>
      <c r="F47" s="1"/>
      <c r="G47" s="1"/>
      <c r="H47" s="3"/>
    </row>
    <row r="48" spans="1:8" ht="15.5" x14ac:dyDescent="0.35">
      <c r="A48" s="1"/>
      <c r="B48" s="1"/>
      <c r="C48" s="1"/>
      <c r="D48" s="1">
        <v>6210</v>
      </c>
      <c r="E48" s="1" t="s">
        <v>176</v>
      </c>
      <c r="F48" s="1"/>
      <c r="G48" s="1"/>
      <c r="H48" s="3">
        <v>0</v>
      </c>
    </row>
    <row r="49" spans="1:8" ht="15.5" x14ac:dyDescent="0.35">
      <c r="A49" s="1"/>
      <c r="B49" s="1"/>
      <c r="C49" s="1" t="s">
        <v>177</v>
      </c>
      <c r="D49" s="1"/>
      <c r="E49" s="1"/>
      <c r="F49" s="1"/>
      <c r="G49" s="1"/>
      <c r="H49" s="3">
        <v>0</v>
      </c>
    </row>
    <row r="50" spans="1:8" ht="15.5" x14ac:dyDescent="0.35">
      <c r="A50" s="1"/>
      <c r="B50" s="1"/>
      <c r="C50" s="1"/>
      <c r="D50" s="1"/>
      <c r="E50" s="1"/>
      <c r="F50" s="1"/>
      <c r="G50" s="1"/>
      <c r="H50" s="3"/>
    </row>
    <row r="51" spans="1:8" ht="15.5" x14ac:dyDescent="0.35">
      <c r="A51" s="1"/>
      <c r="B51" s="1"/>
      <c r="C51" s="1" t="s">
        <v>178</v>
      </c>
      <c r="D51" s="1"/>
      <c r="E51" s="1"/>
      <c r="F51" s="1"/>
      <c r="G51" s="1"/>
      <c r="H51" s="3"/>
    </row>
    <row r="52" spans="1:8" ht="15.5" x14ac:dyDescent="0.35">
      <c r="A52" s="1"/>
      <c r="B52" s="1"/>
      <c r="C52" s="1" t="s">
        <v>179</v>
      </c>
      <c r="D52" s="1"/>
      <c r="E52" s="1"/>
      <c r="F52" s="1"/>
      <c r="G52" s="1"/>
      <c r="H52" s="15">
        <v>0</v>
      </c>
    </row>
    <row r="53" spans="1:8" ht="15.5" x14ac:dyDescent="0.35">
      <c r="A53" s="1"/>
      <c r="B53" s="1"/>
      <c r="C53" s="1"/>
      <c r="D53" s="1"/>
      <c r="E53" s="1"/>
      <c r="F53" s="1"/>
      <c r="G53" s="1"/>
      <c r="H53" s="3"/>
    </row>
    <row r="54" spans="1:8" ht="15.5" x14ac:dyDescent="0.35">
      <c r="A54" s="1"/>
      <c r="B54" s="1"/>
      <c r="C54" s="1"/>
      <c r="D54" s="1"/>
      <c r="E54" s="1"/>
      <c r="F54" s="1"/>
      <c r="G54" s="1"/>
      <c r="H54" s="3"/>
    </row>
    <row r="55" spans="1:8" ht="15.5" x14ac:dyDescent="0.35">
      <c r="A55" s="10" t="s">
        <v>180</v>
      </c>
      <c r="B55" s="10"/>
      <c r="C55" s="10"/>
      <c r="D55" s="10"/>
      <c r="E55" s="10"/>
      <c r="F55" s="10"/>
      <c r="G55" s="10"/>
      <c r="H55" s="21">
        <f>H52+H49</f>
        <v>0</v>
      </c>
    </row>
    <row r="56" spans="1:8" ht="15.5" x14ac:dyDescent="0.35">
      <c r="A56" s="1"/>
      <c r="B56" s="1"/>
      <c r="C56" s="1"/>
      <c r="D56" s="1"/>
      <c r="E56" s="1"/>
      <c r="F56" s="1"/>
      <c r="G56" s="1"/>
      <c r="H56" s="3"/>
    </row>
    <row r="57" spans="1:8" ht="15.5" x14ac:dyDescent="0.35">
      <c r="A57" s="1"/>
      <c r="B57" s="1"/>
      <c r="C57" s="1"/>
      <c r="D57" s="1"/>
      <c r="E57" s="1"/>
      <c r="F57" s="1"/>
      <c r="G57" s="1"/>
      <c r="H57" s="3"/>
    </row>
    <row r="58" spans="1:8" ht="15.5" x14ac:dyDescent="0.35">
      <c r="A58" s="2" t="s">
        <v>181</v>
      </c>
      <c r="B58" s="1"/>
      <c r="C58" s="1"/>
      <c r="D58" s="1"/>
      <c r="E58" s="1"/>
      <c r="F58" s="1"/>
      <c r="G58" s="1"/>
      <c r="H58" s="3"/>
    </row>
    <row r="59" spans="1:8" ht="15.5" x14ac:dyDescent="0.35">
      <c r="A59" s="1"/>
      <c r="B59" s="1"/>
      <c r="C59" s="1"/>
      <c r="D59" s="1"/>
      <c r="E59" s="1"/>
      <c r="F59" s="1"/>
      <c r="G59" s="1"/>
      <c r="H59" s="3"/>
    </row>
    <row r="60" spans="1:8" ht="15.5" x14ac:dyDescent="0.35">
      <c r="A60" s="1"/>
      <c r="B60" s="1" t="s">
        <v>182</v>
      </c>
      <c r="C60" s="1"/>
      <c r="D60" s="1"/>
      <c r="E60" s="1"/>
      <c r="F60" s="1"/>
      <c r="G60" s="1"/>
      <c r="H60" s="3"/>
    </row>
    <row r="61" spans="1:8" ht="15.5" x14ac:dyDescent="0.35">
      <c r="A61" s="1"/>
      <c r="B61" s="1"/>
      <c r="C61" s="1"/>
      <c r="D61" s="1">
        <v>8000</v>
      </c>
      <c r="E61" s="1" t="s">
        <v>183</v>
      </c>
      <c r="F61" s="1"/>
      <c r="G61" s="1"/>
      <c r="H61" s="28">
        <v>2720</v>
      </c>
    </row>
    <row r="62" spans="1:8" ht="15.5" x14ac:dyDescent="0.35">
      <c r="A62" s="1"/>
      <c r="B62" s="1"/>
      <c r="C62" s="1"/>
      <c r="D62" s="1">
        <v>8110</v>
      </c>
      <c r="E62" s="1" t="s">
        <v>184</v>
      </c>
      <c r="F62" s="1"/>
      <c r="G62" s="1"/>
      <c r="H62" s="28"/>
    </row>
    <row r="63" spans="1:8" ht="15.5" x14ac:dyDescent="0.35">
      <c r="A63" s="1"/>
      <c r="B63" s="2" t="s">
        <v>185</v>
      </c>
      <c r="C63" s="2"/>
      <c r="D63" s="2"/>
      <c r="E63" s="2"/>
      <c r="F63" s="2"/>
      <c r="G63" s="2"/>
      <c r="H63" s="22">
        <f>H62+H61</f>
        <v>2720</v>
      </c>
    </row>
    <row r="64" spans="1:8" ht="15.5" x14ac:dyDescent="0.35">
      <c r="A64" s="1"/>
      <c r="B64" s="1"/>
      <c r="C64" s="1"/>
      <c r="D64" s="1"/>
      <c r="E64" s="1"/>
      <c r="F64" s="1"/>
      <c r="G64" s="1"/>
      <c r="H64" s="3"/>
    </row>
    <row r="65" spans="1:8" ht="15.5" x14ac:dyDescent="0.35">
      <c r="A65" s="1"/>
      <c r="B65" s="1"/>
      <c r="C65" s="1"/>
      <c r="D65" s="1"/>
      <c r="E65" s="1"/>
      <c r="F65" s="1"/>
      <c r="G65" s="1"/>
      <c r="H65" s="3"/>
    </row>
    <row r="66" spans="1:8" ht="15.5" x14ac:dyDescent="0.35">
      <c r="A66" s="1"/>
      <c r="B66" s="1" t="s">
        <v>39</v>
      </c>
      <c r="C66" s="1"/>
      <c r="D66" s="1"/>
      <c r="E66" s="1"/>
      <c r="F66" s="1"/>
      <c r="G66" s="1"/>
      <c r="H66" s="3"/>
    </row>
    <row r="67" spans="1:8" ht="15.5" x14ac:dyDescent="0.35">
      <c r="A67" s="1"/>
      <c r="B67" s="1"/>
      <c r="C67" s="1"/>
      <c r="D67" s="1">
        <v>8151</v>
      </c>
      <c r="E67" s="1" t="s">
        <v>40</v>
      </c>
      <c r="F67" s="1"/>
      <c r="G67" s="1"/>
      <c r="H67" s="3"/>
    </row>
    <row r="68" spans="1:8" ht="15.5" x14ac:dyDescent="0.35">
      <c r="A68" s="1"/>
      <c r="B68" s="2" t="s">
        <v>186</v>
      </c>
      <c r="C68" s="2"/>
      <c r="D68" s="2"/>
      <c r="E68" s="2"/>
      <c r="F68" s="2"/>
      <c r="G68" s="2"/>
      <c r="H68" s="22">
        <f>H67</f>
        <v>0</v>
      </c>
    </row>
    <row r="69" spans="1:8" ht="15.5" x14ac:dyDescent="0.35">
      <c r="A69" s="1"/>
      <c r="B69" s="1"/>
      <c r="C69" s="1"/>
      <c r="D69" s="1"/>
      <c r="E69" s="1"/>
      <c r="F69" s="1"/>
      <c r="G69" s="1"/>
      <c r="H69" s="3"/>
    </row>
    <row r="70" spans="1:8" ht="15.5" x14ac:dyDescent="0.35">
      <c r="A70" s="10" t="s">
        <v>187</v>
      </c>
      <c r="B70" s="10"/>
      <c r="C70" s="10"/>
      <c r="D70" s="10"/>
      <c r="E70" s="10"/>
      <c r="F70" s="10"/>
      <c r="G70" s="10"/>
      <c r="H70" s="20">
        <f>H68+H63</f>
        <v>2720</v>
      </c>
    </row>
    <row r="71" spans="1:8" ht="15.5" x14ac:dyDescent="0.35">
      <c r="A71" s="1"/>
      <c r="B71" s="1"/>
      <c r="C71" s="1"/>
      <c r="D71" s="1"/>
      <c r="E71" s="1"/>
      <c r="F71" s="1"/>
      <c r="G71" s="1"/>
      <c r="H71" s="3"/>
    </row>
    <row r="72" spans="1:8" ht="16" thickBot="1" x14ac:dyDescent="0.4">
      <c r="A72" s="1"/>
      <c r="B72" s="1"/>
      <c r="C72" s="1"/>
      <c r="D72" s="1"/>
      <c r="E72" s="1"/>
      <c r="F72" s="1"/>
      <c r="G72" s="1"/>
      <c r="H72" s="3"/>
    </row>
    <row r="73" spans="1:8" ht="16" thickTop="1" x14ac:dyDescent="0.35">
      <c r="A73" s="10" t="s">
        <v>188</v>
      </c>
      <c r="B73" s="10"/>
      <c r="C73" s="10"/>
      <c r="D73" s="10"/>
      <c r="E73" s="10"/>
      <c r="F73" s="10"/>
      <c r="G73" s="10"/>
      <c r="H73" s="23">
        <f>H70+H55+H44</f>
        <v>1362.2299999999996</v>
      </c>
    </row>
    <row r="74" spans="1:8" ht="15.5" x14ac:dyDescent="0.35">
      <c r="A74" s="1"/>
      <c r="B74" s="1"/>
      <c r="C74" s="1"/>
      <c r="D74" s="1"/>
      <c r="E74" s="1"/>
      <c r="F74" s="1"/>
      <c r="G74" s="1"/>
      <c r="H74" s="3"/>
    </row>
    <row r="75" spans="1:8" ht="15.5" x14ac:dyDescent="0.35">
      <c r="A75" s="1"/>
      <c r="B75" s="1"/>
      <c r="C75" s="1"/>
      <c r="D75" s="1"/>
      <c r="E75" s="1"/>
      <c r="F75" s="1"/>
      <c r="G75" s="1"/>
      <c r="H75" s="3"/>
    </row>
    <row r="76" spans="1:8" ht="15.5" x14ac:dyDescent="0.35">
      <c r="A76" s="1" t="s">
        <v>734</v>
      </c>
      <c r="B76" s="1" t="s">
        <v>735</v>
      </c>
      <c r="C76" s="1" t="s">
        <v>736</v>
      </c>
      <c r="D76" s="1" t="s">
        <v>192</v>
      </c>
      <c r="E76" s="3"/>
      <c r="F76" s="1"/>
      <c r="G76" s="1"/>
      <c r="H76" s="3"/>
    </row>
    <row r="77" spans="1:8" ht="15.5" x14ac:dyDescent="0.35">
      <c r="A77" s="1"/>
      <c r="B77" s="1"/>
      <c r="C77" s="1"/>
      <c r="D77" s="1"/>
      <c r="E77" s="3"/>
      <c r="F77" s="1"/>
      <c r="G77" s="1"/>
      <c r="H77" s="3"/>
    </row>
    <row r="78" spans="1:8" ht="15.5" x14ac:dyDescent="0.35">
      <c r="A78" s="1"/>
      <c r="B78" s="1"/>
      <c r="C78" s="1"/>
      <c r="D78" s="1"/>
      <c r="E78" s="3"/>
      <c r="F78" s="1"/>
      <c r="G78" s="1"/>
      <c r="H78" s="3"/>
    </row>
    <row r="79" spans="1:8" ht="15.5" x14ac:dyDescent="0.35">
      <c r="A79" s="1"/>
      <c r="B79" s="1"/>
      <c r="C79" s="1"/>
      <c r="D79" s="1"/>
      <c r="E79" s="3"/>
      <c r="F79" s="1"/>
      <c r="G79" s="1"/>
      <c r="H79" s="1"/>
    </row>
    <row r="80" spans="1:8" ht="15.5" x14ac:dyDescent="0.35">
      <c r="A80" s="1" t="s">
        <v>738</v>
      </c>
      <c r="B80" s="1"/>
      <c r="C80" s="1"/>
      <c r="D80" s="1"/>
      <c r="E80" s="1"/>
      <c r="F80" s="1"/>
      <c r="G80" s="3" t="s">
        <v>196</v>
      </c>
      <c r="H80" s="1"/>
    </row>
    <row r="81" spans="1:8" ht="15.5" x14ac:dyDescent="0.35">
      <c r="A81" s="1"/>
      <c r="B81" s="1"/>
      <c r="C81" s="1"/>
      <c r="D81" s="1"/>
      <c r="E81" s="1"/>
      <c r="F81" s="1"/>
      <c r="G81" s="3"/>
      <c r="H81" s="1"/>
    </row>
    <row r="82" spans="1:8" ht="15.5" x14ac:dyDescent="0.35">
      <c r="A82" s="1"/>
      <c r="B82" s="1"/>
      <c r="C82" s="1"/>
      <c r="D82" s="1"/>
      <c r="E82" s="1"/>
      <c r="F82" s="1"/>
      <c r="G82" s="3"/>
      <c r="H82" s="1"/>
    </row>
    <row r="83" spans="1:8" ht="15.5" x14ac:dyDescent="0.35">
      <c r="A83" s="1"/>
      <c r="B83" s="1"/>
      <c r="C83" s="1"/>
      <c r="D83" s="1"/>
      <c r="E83" s="1"/>
      <c r="F83" s="1"/>
      <c r="G83" s="3"/>
      <c r="H83" s="1"/>
    </row>
    <row r="84" spans="1:8" ht="15.5" x14ac:dyDescent="0.35">
      <c r="A84" s="1"/>
      <c r="B84" s="1"/>
      <c r="C84" s="1"/>
      <c r="D84" s="1"/>
      <c r="E84" s="1"/>
      <c r="F84" s="1"/>
      <c r="G84" s="3"/>
      <c r="H84" s="1"/>
    </row>
    <row r="85" spans="1:8" ht="15.5" x14ac:dyDescent="0.35">
      <c r="A85" s="1" t="s">
        <v>739</v>
      </c>
      <c r="B85" s="1"/>
      <c r="C85" s="1"/>
      <c r="D85" s="1"/>
      <c r="E85" s="1"/>
      <c r="F85" s="1"/>
      <c r="G85" s="3" t="s">
        <v>302</v>
      </c>
      <c r="H85" s="1"/>
    </row>
    <row r="86" spans="1:8" ht="15.5" x14ac:dyDescent="0.35">
      <c r="A86" s="1"/>
      <c r="B86" s="1"/>
      <c r="C86" s="1"/>
      <c r="D86" s="1"/>
      <c r="E86" s="1"/>
      <c r="F86" s="1"/>
      <c r="G86" s="3"/>
      <c r="H86" s="1"/>
    </row>
    <row r="87" spans="1:8" ht="15.5" x14ac:dyDescent="0.35">
      <c r="A87" s="1"/>
      <c r="B87" s="1"/>
      <c r="C87" s="1"/>
      <c r="D87" s="1"/>
      <c r="E87" s="1"/>
      <c r="F87" s="1"/>
      <c r="G87" s="3"/>
      <c r="H87" s="1"/>
    </row>
    <row r="88" spans="1:8" ht="15.5" x14ac:dyDescent="0.35">
      <c r="A88" s="1"/>
      <c r="B88" s="1"/>
      <c r="C88" s="1"/>
      <c r="D88" s="1"/>
      <c r="E88" s="1"/>
      <c r="F88" s="1"/>
      <c r="G88" s="3"/>
      <c r="H88" s="1"/>
    </row>
    <row r="89" spans="1:8" ht="15.5" x14ac:dyDescent="0.35">
      <c r="A89" s="1"/>
      <c r="B89" s="1"/>
      <c r="C89" s="1"/>
      <c r="D89" s="1"/>
      <c r="E89" s="1"/>
      <c r="F89" s="1"/>
      <c r="G89" s="3"/>
      <c r="H89" s="1"/>
    </row>
    <row r="90" spans="1:8" ht="15.5" x14ac:dyDescent="0.35">
      <c r="A90" s="1" t="s">
        <v>303</v>
      </c>
      <c r="B90" s="1"/>
      <c r="C90" s="1"/>
      <c r="D90" s="1"/>
      <c r="E90" s="1"/>
      <c r="F90" s="1"/>
      <c r="G90" s="3"/>
      <c r="H90" s="1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DDBAE5-E036-49BF-AD06-35257B12A120}">
  <dimension ref="A1:K46"/>
  <sheetViews>
    <sheetView topLeftCell="A29" workbookViewId="0">
      <selection activeCell="D38" sqref="D38"/>
    </sheetView>
  </sheetViews>
  <sheetFormatPr defaultRowHeight="12.5" x14ac:dyDescent="0.25"/>
  <cols>
    <col min="4" max="4" width="43.453125" customWidth="1"/>
    <col min="5" max="5" width="13.54296875" bestFit="1" customWidth="1"/>
    <col min="11" max="11" width="10.7265625" bestFit="1" customWidth="1"/>
  </cols>
  <sheetData>
    <row r="1" spans="1:5" ht="15.5" x14ac:dyDescent="0.35">
      <c r="A1" s="1" t="s">
        <v>41</v>
      </c>
      <c r="B1" s="1"/>
      <c r="C1" s="1"/>
      <c r="D1" s="1"/>
      <c r="E1" s="3"/>
    </row>
    <row r="2" spans="1:5" ht="15.5" x14ac:dyDescent="0.35">
      <c r="A2" s="1" t="s">
        <v>645</v>
      </c>
      <c r="B2" s="1"/>
      <c r="C2" s="1"/>
      <c r="D2" s="1"/>
      <c r="E2" s="3"/>
    </row>
    <row r="3" spans="1:5" ht="15.5" x14ac:dyDescent="0.35">
      <c r="A3" s="1"/>
      <c r="B3" s="1"/>
      <c r="C3" s="1"/>
      <c r="D3" s="1"/>
      <c r="E3" s="3"/>
    </row>
    <row r="4" spans="1:5" ht="15.5" x14ac:dyDescent="0.35">
      <c r="A4" s="2" t="s">
        <v>199</v>
      </c>
      <c r="B4" s="1"/>
      <c r="C4" s="1"/>
      <c r="D4" s="1"/>
      <c r="E4" s="3"/>
    </row>
    <row r="5" spans="1:5" ht="15.5" x14ac:dyDescent="0.35">
      <c r="A5" s="1"/>
      <c r="B5" s="1"/>
      <c r="C5" s="1"/>
      <c r="D5" s="1"/>
      <c r="E5" s="3"/>
    </row>
    <row r="6" spans="1:5" ht="15.5" x14ac:dyDescent="0.35">
      <c r="A6" s="1"/>
      <c r="B6" s="1" t="s">
        <v>200</v>
      </c>
      <c r="C6" s="1"/>
      <c r="D6" s="14"/>
      <c r="E6" s="3"/>
    </row>
    <row r="7" spans="1:5" ht="15.5" x14ac:dyDescent="0.35">
      <c r="A7" s="1"/>
      <c r="B7" s="1"/>
      <c r="C7" s="1" t="s">
        <v>201</v>
      </c>
      <c r="D7" s="1"/>
      <c r="E7" s="15"/>
    </row>
    <row r="8" spans="1:5" ht="15.5" x14ac:dyDescent="0.35">
      <c r="A8" s="1"/>
      <c r="B8" s="1"/>
      <c r="C8" s="1" t="s">
        <v>202</v>
      </c>
      <c r="D8" s="1"/>
      <c r="E8" s="15">
        <f>E7</f>
        <v>0</v>
      </c>
    </row>
    <row r="9" spans="1:5" ht="15.5" x14ac:dyDescent="0.35">
      <c r="A9" s="1"/>
      <c r="B9" s="1"/>
      <c r="C9" s="1"/>
      <c r="D9" s="1"/>
      <c r="E9" s="3"/>
    </row>
    <row r="10" spans="1:5" ht="15.5" x14ac:dyDescent="0.35">
      <c r="A10" s="1"/>
      <c r="B10" s="1"/>
      <c r="C10" s="1"/>
      <c r="D10" s="1"/>
      <c r="E10" s="3"/>
    </row>
    <row r="11" spans="1:5" ht="15.5" x14ac:dyDescent="0.35">
      <c r="A11" s="1"/>
      <c r="B11" s="1"/>
      <c r="C11" s="1" t="s">
        <v>203</v>
      </c>
      <c r="D11" s="1"/>
      <c r="E11" s="3"/>
    </row>
    <row r="12" spans="1:5" ht="15.5" x14ac:dyDescent="0.35">
      <c r="A12" s="1"/>
      <c r="B12" s="1"/>
      <c r="C12" s="1"/>
      <c r="D12" s="1" t="s">
        <v>204</v>
      </c>
      <c r="E12" s="28">
        <v>130</v>
      </c>
    </row>
    <row r="13" spans="1:5" ht="15.5" x14ac:dyDescent="0.35">
      <c r="A13" s="1"/>
      <c r="B13" s="1"/>
      <c r="C13" s="1"/>
      <c r="D13" s="1" t="s">
        <v>205</v>
      </c>
      <c r="E13" s="16">
        <v>4750.96</v>
      </c>
    </row>
    <row r="14" spans="1:5" ht="15.5" x14ac:dyDescent="0.35">
      <c r="A14" s="1"/>
      <c r="B14" s="1"/>
      <c r="C14" s="1" t="s">
        <v>206</v>
      </c>
      <c r="D14" s="1"/>
      <c r="E14" s="3">
        <f>E13+E12</f>
        <v>4880.96</v>
      </c>
    </row>
    <row r="15" spans="1:5" ht="15.5" x14ac:dyDescent="0.35">
      <c r="A15" s="1"/>
      <c r="B15" s="1"/>
      <c r="C15" s="1"/>
      <c r="D15" s="1"/>
      <c r="E15" s="3"/>
    </row>
    <row r="16" spans="1:5" ht="15.5" x14ac:dyDescent="0.35">
      <c r="A16" s="1"/>
      <c r="B16" s="1" t="s">
        <v>207</v>
      </c>
      <c r="C16" s="1"/>
      <c r="D16" s="1"/>
      <c r="E16" s="3">
        <f>E14+E8</f>
        <v>4880.96</v>
      </c>
    </row>
    <row r="17" spans="1:11" ht="15.5" x14ac:dyDescent="0.35">
      <c r="A17" s="1"/>
      <c r="B17" s="1"/>
      <c r="C17" s="1"/>
      <c r="D17" s="1"/>
      <c r="E17" s="3"/>
    </row>
    <row r="18" spans="1:11" ht="18.5" x14ac:dyDescent="0.65">
      <c r="A18" s="10" t="s">
        <v>208</v>
      </c>
      <c r="B18" s="10"/>
      <c r="C18" s="10"/>
      <c r="D18" s="10"/>
      <c r="E18" s="17">
        <f>E16</f>
        <v>4880.96</v>
      </c>
    </row>
    <row r="19" spans="1:11" ht="15.5" x14ac:dyDescent="0.35">
      <c r="A19" s="1"/>
      <c r="B19" s="1"/>
      <c r="C19" s="1"/>
      <c r="D19" s="1"/>
      <c r="E19" s="3"/>
      <c r="K19" s="35"/>
    </row>
    <row r="20" spans="1:11" ht="15.5" x14ac:dyDescent="0.35">
      <c r="A20" s="1"/>
      <c r="B20" s="1"/>
      <c r="C20" s="1"/>
      <c r="D20" s="1"/>
      <c r="E20" s="3"/>
    </row>
    <row r="21" spans="1:11" ht="15.5" x14ac:dyDescent="0.35">
      <c r="A21" s="2" t="s">
        <v>209</v>
      </c>
      <c r="B21" s="1"/>
      <c r="C21" s="1"/>
      <c r="D21" s="1"/>
      <c r="E21" s="3"/>
    </row>
    <row r="22" spans="1:11" ht="15.5" x14ac:dyDescent="0.35">
      <c r="A22" s="1"/>
      <c r="B22" s="1"/>
      <c r="C22" s="1"/>
      <c r="D22" s="1"/>
      <c r="E22" s="3"/>
    </row>
    <row r="23" spans="1:11" ht="15.5" x14ac:dyDescent="0.35">
      <c r="A23" s="1"/>
      <c r="B23" s="1" t="s">
        <v>210</v>
      </c>
      <c r="C23" s="1"/>
      <c r="D23" s="1"/>
      <c r="E23" s="3"/>
    </row>
    <row r="24" spans="1:11" ht="15.5" x14ac:dyDescent="0.35">
      <c r="A24" s="1"/>
      <c r="B24" s="1"/>
      <c r="C24" s="1"/>
      <c r="D24" s="1" t="s">
        <v>211</v>
      </c>
      <c r="E24" s="28">
        <v>3518.73</v>
      </c>
    </row>
    <row r="25" spans="1:11" ht="15.5" x14ac:dyDescent="0.35">
      <c r="A25" s="1"/>
      <c r="B25" s="1" t="s">
        <v>212</v>
      </c>
      <c r="C25" s="1"/>
      <c r="D25" s="1"/>
      <c r="E25" s="3">
        <f>E24</f>
        <v>3518.73</v>
      </c>
    </row>
    <row r="26" spans="1:11" ht="15.5" x14ac:dyDescent="0.35">
      <c r="A26" s="1"/>
      <c r="B26" s="1"/>
      <c r="C26" s="1"/>
      <c r="D26" s="1"/>
      <c r="E26" s="3"/>
    </row>
    <row r="27" spans="1:11" ht="15.5" x14ac:dyDescent="0.35">
      <c r="A27" s="1"/>
      <c r="B27" s="1"/>
      <c r="C27" s="1"/>
      <c r="D27" s="1" t="s">
        <v>213</v>
      </c>
      <c r="E27" s="3">
        <v>1362.23</v>
      </c>
    </row>
    <row r="28" spans="1:11" ht="15.5" x14ac:dyDescent="0.35">
      <c r="A28" s="1"/>
      <c r="B28" s="1"/>
      <c r="C28" s="1"/>
      <c r="D28" s="1"/>
      <c r="E28" s="3"/>
    </row>
    <row r="29" spans="1:11" ht="18.5" x14ac:dyDescent="0.65">
      <c r="A29" s="10" t="s">
        <v>214</v>
      </c>
      <c r="B29" s="10"/>
      <c r="C29" s="10"/>
      <c r="D29" s="10"/>
      <c r="E29" s="17">
        <f>E27+E25</f>
        <v>4880.96</v>
      </c>
    </row>
    <row r="30" spans="1:11" ht="15.5" x14ac:dyDescent="0.35">
      <c r="A30" s="2"/>
      <c r="B30" s="2"/>
      <c r="C30" s="2"/>
      <c r="D30" s="2"/>
      <c r="E30" s="4"/>
    </row>
    <row r="31" spans="1:11" ht="15.5" x14ac:dyDescent="0.35">
      <c r="A31" s="1"/>
      <c r="B31" s="1"/>
      <c r="C31" s="1"/>
      <c r="D31" s="1"/>
      <c r="E31" s="3"/>
    </row>
    <row r="32" spans="1:11" ht="15.5" x14ac:dyDescent="0.35">
      <c r="A32" s="1" t="s">
        <v>731</v>
      </c>
      <c r="B32" s="1" t="s">
        <v>732</v>
      </c>
      <c r="C32" s="1" t="s">
        <v>733</v>
      </c>
      <c r="D32" s="1" t="s">
        <v>192</v>
      </c>
      <c r="E32" s="3"/>
    </row>
    <row r="33" spans="1:5" ht="15.5" x14ac:dyDescent="0.35">
      <c r="A33" s="1"/>
      <c r="B33" s="1"/>
      <c r="C33" s="1"/>
      <c r="D33" s="1"/>
      <c r="E33" s="3"/>
    </row>
    <row r="34" spans="1:5" ht="15.5" x14ac:dyDescent="0.35">
      <c r="A34" s="1"/>
      <c r="B34" s="1"/>
      <c r="C34" s="1"/>
      <c r="D34" s="1"/>
      <c r="E34" s="3"/>
    </row>
    <row r="35" spans="1:5" ht="15.5" x14ac:dyDescent="0.35">
      <c r="A35" s="1"/>
      <c r="B35" s="1"/>
      <c r="C35" s="1"/>
      <c r="D35" s="1"/>
      <c r="E35" s="3"/>
    </row>
    <row r="36" spans="1:5" ht="15.5" x14ac:dyDescent="0.35">
      <c r="A36" s="1" t="s">
        <v>195</v>
      </c>
      <c r="B36" s="1"/>
      <c r="C36" s="1"/>
      <c r="D36" s="1"/>
      <c r="E36" s="3" t="s">
        <v>196</v>
      </c>
    </row>
    <row r="37" spans="1:5" ht="15.5" x14ac:dyDescent="0.35">
      <c r="A37" s="1"/>
      <c r="B37" s="1"/>
      <c r="C37" s="1"/>
      <c r="D37" s="1"/>
      <c r="E37" s="1"/>
    </row>
    <row r="38" spans="1:5" ht="15.5" x14ac:dyDescent="0.35">
      <c r="A38" s="1"/>
      <c r="B38" s="1"/>
      <c r="C38" s="1"/>
      <c r="D38" s="1"/>
      <c r="E38" s="1"/>
    </row>
    <row r="39" spans="1:5" ht="15.5" x14ac:dyDescent="0.35">
      <c r="A39" s="1"/>
      <c r="B39" s="1"/>
      <c r="C39" s="1"/>
      <c r="D39" s="1"/>
      <c r="E39" s="1"/>
    </row>
    <row r="40" spans="1:5" ht="15.5" x14ac:dyDescent="0.35">
      <c r="A40" s="1"/>
      <c r="B40" s="1"/>
      <c r="C40" s="1"/>
      <c r="D40" s="1"/>
      <c r="E40" s="1"/>
    </row>
    <row r="41" spans="1:5" ht="15.5" x14ac:dyDescent="0.35">
      <c r="A41" s="1" t="s">
        <v>612</v>
      </c>
      <c r="B41" s="1"/>
      <c r="C41" s="1"/>
      <c r="D41" s="1"/>
      <c r="E41" s="3" t="s">
        <v>302</v>
      </c>
    </row>
    <row r="42" spans="1:5" ht="15.5" x14ac:dyDescent="0.35">
      <c r="A42" s="1"/>
      <c r="B42" s="1"/>
      <c r="C42" s="1"/>
      <c r="D42" s="1"/>
      <c r="E42" s="1"/>
    </row>
    <row r="43" spans="1:5" ht="15.5" x14ac:dyDescent="0.35">
      <c r="A43" s="1"/>
      <c r="B43" s="1"/>
      <c r="C43" s="1"/>
      <c r="D43" s="1"/>
      <c r="E43" s="1"/>
    </row>
    <row r="44" spans="1:5" ht="15.5" x14ac:dyDescent="0.35">
      <c r="A44" s="1"/>
      <c r="B44" s="1"/>
      <c r="C44" s="1"/>
      <c r="D44" s="1"/>
      <c r="E44" s="1"/>
    </row>
    <row r="45" spans="1:5" ht="15.5" x14ac:dyDescent="0.35">
      <c r="A45" s="1"/>
      <c r="B45" s="1"/>
      <c r="C45" s="1"/>
      <c r="D45" s="1"/>
      <c r="E45" s="1"/>
    </row>
    <row r="46" spans="1:5" ht="15.5" x14ac:dyDescent="0.35">
      <c r="A46" s="1" t="s">
        <v>303</v>
      </c>
      <c r="B46" s="1"/>
      <c r="C46" s="1"/>
      <c r="D46" s="1"/>
      <c r="E46" s="3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91"/>
  <sheetViews>
    <sheetView workbookViewId="0">
      <selection activeCell="C33" sqref="C33"/>
    </sheetView>
  </sheetViews>
  <sheetFormatPr defaultColWidth="9.1796875" defaultRowHeight="15.5" x14ac:dyDescent="0.35"/>
  <cols>
    <col min="1" max="1" width="7.81640625" style="1" customWidth="1"/>
    <col min="2" max="2" width="12.54296875" style="1" bestFit="1" customWidth="1"/>
    <col min="3" max="4" width="9.453125" style="1" bestFit="1" customWidth="1"/>
    <col min="5" max="5" width="14.54296875" style="3" customWidth="1"/>
    <col min="6" max="6" width="67.1796875" style="1" bestFit="1" customWidth="1"/>
    <col min="7" max="7" width="9.1796875" style="24"/>
    <col min="8" max="8" width="12.1796875" style="1" hidden="1" customWidth="1"/>
    <col min="9" max="9" width="0" style="1" hidden="1" customWidth="1"/>
    <col min="10" max="10" width="10.81640625" style="18" bestFit="1" customWidth="1"/>
    <col min="11" max="16384" width="9.1796875" style="1"/>
  </cols>
  <sheetData>
    <row r="1" spans="1:10" x14ac:dyDescent="0.35">
      <c r="A1" s="1" t="s">
        <v>41</v>
      </c>
      <c r="E1" s="3" t="s">
        <v>423</v>
      </c>
      <c r="F1" s="1" t="s">
        <v>417</v>
      </c>
    </row>
    <row r="2" spans="1:10" x14ac:dyDescent="0.35">
      <c r="A2" s="1" t="s">
        <v>42</v>
      </c>
      <c r="F2" s="1" t="s">
        <v>418</v>
      </c>
    </row>
    <row r="3" spans="1:10" x14ac:dyDescent="0.35">
      <c r="A3" s="1" t="s">
        <v>298</v>
      </c>
      <c r="F3" s="1" t="s">
        <v>419</v>
      </c>
    </row>
    <row r="6" spans="1:10" s="2" customFormat="1" x14ac:dyDescent="0.35">
      <c r="A6" s="2" t="s">
        <v>44</v>
      </c>
      <c r="B6" s="2" t="s">
        <v>45</v>
      </c>
      <c r="C6" s="2" t="s">
        <v>46</v>
      </c>
      <c r="D6" s="2" t="s">
        <v>47</v>
      </c>
      <c r="E6" s="4" t="s">
        <v>48</v>
      </c>
      <c r="F6" s="2" t="s">
        <v>49</v>
      </c>
      <c r="G6" s="25" t="s">
        <v>416</v>
      </c>
      <c r="J6" s="19"/>
    </row>
    <row r="7" spans="1:10" x14ac:dyDescent="0.35">
      <c r="A7" s="1">
        <v>1</v>
      </c>
      <c r="B7" s="5">
        <v>42736</v>
      </c>
      <c r="C7" s="1">
        <v>1900</v>
      </c>
      <c r="D7" s="1">
        <v>2050</v>
      </c>
      <c r="E7" s="3">
        <v>462.45</v>
      </c>
      <c r="F7" s="1" t="s">
        <v>50</v>
      </c>
      <c r="J7" s="1"/>
    </row>
    <row r="8" spans="1:10" x14ac:dyDescent="0.35">
      <c r="A8" s="1">
        <f>A7+1</f>
        <v>2</v>
      </c>
      <c r="B8" s="5">
        <v>42736</v>
      </c>
      <c r="C8" s="1">
        <v>1910</v>
      </c>
      <c r="D8" s="1">
        <v>2050</v>
      </c>
      <c r="E8" s="16">
        <v>5964.23</v>
      </c>
      <c r="F8" s="1" t="s">
        <v>50</v>
      </c>
    </row>
    <row r="9" spans="1:10" x14ac:dyDescent="0.35">
      <c r="A9" s="1">
        <f t="shared" ref="A9" si="0">A8+1</f>
        <v>3</v>
      </c>
      <c r="B9" s="5">
        <v>43102</v>
      </c>
      <c r="C9" s="1">
        <v>1910</v>
      </c>
      <c r="D9" s="1">
        <v>8000</v>
      </c>
      <c r="E9" s="3">
        <v>140</v>
      </c>
      <c r="F9" s="1" t="s">
        <v>306</v>
      </c>
      <c r="G9" s="24" t="s">
        <v>415</v>
      </c>
      <c r="H9" s="6">
        <f>E8-E14</f>
        <v>5954.32</v>
      </c>
      <c r="J9" s="1"/>
    </row>
    <row r="10" spans="1:10" x14ac:dyDescent="0.35">
      <c r="A10" s="1">
        <v>4</v>
      </c>
      <c r="B10" s="5">
        <v>43102</v>
      </c>
      <c r="C10" s="1">
        <v>1910</v>
      </c>
      <c r="D10" s="1">
        <v>4340</v>
      </c>
      <c r="E10" s="3">
        <v>26</v>
      </c>
      <c r="F10" s="1" t="s">
        <v>307</v>
      </c>
      <c r="G10" s="24" t="s">
        <v>420</v>
      </c>
      <c r="J10" s="1"/>
    </row>
    <row r="11" spans="1:10" x14ac:dyDescent="0.35">
      <c r="A11" s="1">
        <v>5</v>
      </c>
      <c r="B11" s="5">
        <v>43102</v>
      </c>
      <c r="C11" s="1">
        <v>3200</v>
      </c>
      <c r="D11" s="1">
        <v>1910</v>
      </c>
      <c r="E11" s="3">
        <v>1339.55</v>
      </c>
      <c r="F11" s="1" t="s">
        <v>219</v>
      </c>
      <c r="G11" s="24" t="s">
        <v>421</v>
      </c>
      <c r="J11" s="1"/>
    </row>
    <row r="12" spans="1:10" x14ac:dyDescent="0.35">
      <c r="A12" s="1">
        <v>6</v>
      </c>
      <c r="B12" s="5">
        <v>43102</v>
      </c>
      <c r="C12" s="1">
        <v>4340</v>
      </c>
      <c r="D12" s="1">
        <v>1910</v>
      </c>
      <c r="E12" s="3">
        <v>25</v>
      </c>
      <c r="F12" s="1" t="s">
        <v>308</v>
      </c>
      <c r="G12" s="24" t="s">
        <v>421</v>
      </c>
      <c r="J12" s="1"/>
    </row>
    <row r="13" spans="1:10" x14ac:dyDescent="0.35">
      <c r="A13" s="1">
        <v>7</v>
      </c>
      <c r="B13" s="5">
        <v>43102</v>
      </c>
      <c r="C13" s="1">
        <v>4340</v>
      </c>
      <c r="D13" s="1">
        <v>1910</v>
      </c>
      <c r="E13" s="3">
        <v>30</v>
      </c>
      <c r="F13" s="1" t="s">
        <v>309</v>
      </c>
      <c r="G13" s="24" t="s">
        <v>421</v>
      </c>
    </row>
    <row r="14" spans="1:10" x14ac:dyDescent="0.35">
      <c r="A14" s="1">
        <v>8</v>
      </c>
      <c r="B14" s="5">
        <v>43104</v>
      </c>
      <c r="C14" s="1">
        <v>3320</v>
      </c>
      <c r="D14" s="1">
        <v>1910</v>
      </c>
      <c r="E14" s="16">
        <v>9.91</v>
      </c>
      <c r="F14" s="1" t="s">
        <v>223</v>
      </c>
      <c r="G14" s="24" t="s">
        <v>415</v>
      </c>
      <c r="J14" s="1"/>
    </row>
    <row r="15" spans="1:10" x14ac:dyDescent="0.35">
      <c r="A15" s="1">
        <v>9</v>
      </c>
      <c r="B15" s="5">
        <v>43109</v>
      </c>
      <c r="C15" s="1">
        <v>1910</v>
      </c>
      <c r="D15" s="1">
        <v>4340</v>
      </c>
      <c r="E15" s="3">
        <v>130</v>
      </c>
      <c r="F15" s="1" t="s">
        <v>310</v>
      </c>
      <c r="G15" s="24" t="s">
        <v>420</v>
      </c>
      <c r="J15" s="1"/>
    </row>
    <row r="16" spans="1:10" x14ac:dyDescent="0.35">
      <c r="A16" s="1">
        <v>10</v>
      </c>
      <c r="B16" s="5">
        <v>43124</v>
      </c>
      <c r="C16" s="1">
        <v>4340</v>
      </c>
      <c r="D16" s="1">
        <v>1910</v>
      </c>
      <c r="E16" s="3">
        <v>104</v>
      </c>
      <c r="F16" s="1" t="s">
        <v>311</v>
      </c>
      <c r="G16" s="24" t="s">
        <v>421</v>
      </c>
      <c r="J16" s="1"/>
    </row>
    <row r="17" spans="1:10" x14ac:dyDescent="0.35">
      <c r="A17" s="1">
        <v>11</v>
      </c>
      <c r="B17" s="5">
        <v>43124</v>
      </c>
      <c r="C17" s="1">
        <v>4340</v>
      </c>
      <c r="D17" s="1">
        <v>1910</v>
      </c>
      <c r="E17" s="3">
        <v>112</v>
      </c>
      <c r="F17" s="1" t="s">
        <v>287</v>
      </c>
      <c r="G17" s="24" t="s">
        <v>421</v>
      </c>
      <c r="J17" s="1"/>
    </row>
    <row r="18" spans="1:10" x14ac:dyDescent="0.35">
      <c r="A18" s="1">
        <v>12</v>
      </c>
      <c r="B18" s="5">
        <v>43124</v>
      </c>
      <c r="C18" s="1">
        <v>3200</v>
      </c>
      <c r="D18" s="1">
        <v>1910</v>
      </c>
      <c r="E18" s="3">
        <v>506.15</v>
      </c>
      <c r="F18" s="1" t="s">
        <v>299</v>
      </c>
      <c r="G18" s="24" t="s">
        <v>421</v>
      </c>
      <c r="J18" s="1"/>
    </row>
    <row r="19" spans="1:10" x14ac:dyDescent="0.35">
      <c r="A19" s="1">
        <v>13</v>
      </c>
      <c r="B19" s="5">
        <v>43127</v>
      </c>
      <c r="C19" s="1">
        <v>8151</v>
      </c>
      <c r="D19" s="1">
        <v>1900</v>
      </c>
      <c r="E19" s="28">
        <v>33.200000000000003</v>
      </c>
      <c r="F19" s="1" t="s">
        <v>413</v>
      </c>
      <c r="G19" s="24" t="s">
        <v>421</v>
      </c>
      <c r="J19" s="1"/>
    </row>
    <row r="20" spans="1:10" x14ac:dyDescent="0.35">
      <c r="A20" s="1">
        <v>14</v>
      </c>
      <c r="B20" s="5">
        <v>43127</v>
      </c>
      <c r="C20" s="1">
        <v>8151</v>
      </c>
      <c r="D20" s="1">
        <v>1900</v>
      </c>
      <c r="E20" s="28">
        <v>26.5</v>
      </c>
      <c r="F20" s="1" t="s">
        <v>412</v>
      </c>
      <c r="G20" s="24" t="s">
        <v>421</v>
      </c>
      <c r="J20" s="1"/>
    </row>
    <row r="21" spans="1:10" x14ac:dyDescent="0.35">
      <c r="A21" s="1">
        <v>15</v>
      </c>
      <c r="B21" s="5">
        <v>43127</v>
      </c>
      <c r="C21" s="1">
        <v>8151</v>
      </c>
      <c r="D21" s="1">
        <v>1900</v>
      </c>
      <c r="E21" s="28">
        <v>4.4000000000000004</v>
      </c>
      <c r="F21" s="1" t="s">
        <v>411</v>
      </c>
      <c r="G21" s="24" t="s">
        <v>421</v>
      </c>
      <c r="J21" s="1"/>
    </row>
    <row r="22" spans="1:10" x14ac:dyDescent="0.35">
      <c r="A22" s="1">
        <v>16</v>
      </c>
      <c r="B22" s="5">
        <v>43127</v>
      </c>
      <c r="C22" s="1">
        <v>8151</v>
      </c>
      <c r="D22" s="1">
        <v>1900</v>
      </c>
      <c r="E22" s="28">
        <v>55.45</v>
      </c>
      <c r="F22" s="1" t="s">
        <v>410</v>
      </c>
      <c r="G22" s="24" t="s">
        <v>421</v>
      </c>
      <c r="J22" s="1"/>
    </row>
    <row r="23" spans="1:10" x14ac:dyDescent="0.35">
      <c r="A23" s="1">
        <v>17</v>
      </c>
      <c r="B23" s="5">
        <v>43127</v>
      </c>
      <c r="C23" s="1">
        <v>4310</v>
      </c>
      <c r="D23" s="1">
        <v>1900</v>
      </c>
      <c r="E23" s="28">
        <v>19.95</v>
      </c>
      <c r="F23" s="1" t="s">
        <v>409</v>
      </c>
      <c r="G23" s="24" t="s">
        <v>421</v>
      </c>
      <c r="J23" s="1"/>
    </row>
    <row r="24" spans="1:10" x14ac:dyDescent="0.35">
      <c r="A24" s="1">
        <v>18</v>
      </c>
      <c r="B24" s="5">
        <v>43127</v>
      </c>
      <c r="C24" s="1">
        <v>3380</v>
      </c>
      <c r="D24" s="1">
        <v>1900</v>
      </c>
      <c r="E24" s="28">
        <v>10.95</v>
      </c>
      <c r="F24" s="1" t="s">
        <v>408</v>
      </c>
      <c r="G24" s="24" t="s">
        <v>421</v>
      </c>
      <c r="J24" s="1"/>
    </row>
    <row r="25" spans="1:10" x14ac:dyDescent="0.35">
      <c r="A25" s="1">
        <v>19</v>
      </c>
      <c r="B25" s="5">
        <v>43127</v>
      </c>
      <c r="C25" s="1">
        <v>1900</v>
      </c>
      <c r="D25" s="1">
        <v>8110</v>
      </c>
      <c r="E25" s="28">
        <v>321.89999999999998</v>
      </c>
      <c r="F25" s="1" t="s">
        <v>407</v>
      </c>
      <c r="G25" s="24" t="s">
        <v>424</v>
      </c>
      <c r="J25" s="1"/>
    </row>
    <row r="26" spans="1:10" x14ac:dyDescent="0.35">
      <c r="A26" s="1">
        <v>20</v>
      </c>
      <c r="B26" s="5">
        <v>43129</v>
      </c>
      <c r="C26" s="1">
        <v>4340</v>
      </c>
      <c r="D26" s="1">
        <v>1910</v>
      </c>
      <c r="E26" s="26">
        <v>39</v>
      </c>
      <c r="F26" s="1" t="s">
        <v>284</v>
      </c>
      <c r="G26" s="24" t="s">
        <v>421</v>
      </c>
      <c r="J26" s="1"/>
    </row>
    <row r="27" spans="1:10" x14ac:dyDescent="0.35">
      <c r="A27" s="1">
        <v>21</v>
      </c>
      <c r="B27" s="5">
        <v>43131</v>
      </c>
      <c r="C27" s="1">
        <v>1910</v>
      </c>
      <c r="D27" s="1">
        <v>1900</v>
      </c>
      <c r="E27" s="26">
        <v>151.44999999999999</v>
      </c>
      <c r="F27" s="1" t="s">
        <v>312</v>
      </c>
      <c r="G27" s="24" t="s">
        <v>415</v>
      </c>
      <c r="J27" s="1"/>
    </row>
    <row r="28" spans="1:10" x14ac:dyDescent="0.35">
      <c r="A28" s="1">
        <v>22</v>
      </c>
      <c r="B28" s="5">
        <v>43131</v>
      </c>
      <c r="C28" s="1">
        <v>4340</v>
      </c>
      <c r="D28" s="1">
        <v>1910</v>
      </c>
      <c r="E28" s="27">
        <v>154</v>
      </c>
      <c r="F28" s="1" t="s">
        <v>313</v>
      </c>
      <c r="G28" s="24" t="s">
        <v>421</v>
      </c>
      <c r="J28" s="1"/>
    </row>
    <row r="29" spans="1:10" x14ac:dyDescent="0.35">
      <c r="A29" s="1">
        <v>23</v>
      </c>
      <c r="B29" s="5">
        <v>43131</v>
      </c>
      <c r="C29" s="1">
        <v>4330</v>
      </c>
      <c r="D29" s="1">
        <v>1910</v>
      </c>
      <c r="E29" s="28">
        <v>140.4</v>
      </c>
      <c r="F29" s="1" t="s">
        <v>314</v>
      </c>
      <c r="G29" s="24" t="s">
        <v>421</v>
      </c>
      <c r="J29" s="1"/>
    </row>
    <row r="30" spans="1:10" x14ac:dyDescent="0.35">
      <c r="A30" s="1">
        <v>24</v>
      </c>
      <c r="B30" s="5">
        <v>43135</v>
      </c>
      <c r="C30" s="1">
        <v>4340</v>
      </c>
      <c r="D30" s="1">
        <v>1910</v>
      </c>
      <c r="E30" s="28">
        <v>252</v>
      </c>
      <c r="F30" s="1" t="s">
        <v>315</v>
      </c>
      <c r="G30" s="24" t="s">
        <v>421</v>
      </c>
      <c r="J30" s="1"/>
    </row>
    <row r="31" spans="1:10" x14ac:dyDescent="0.35">
      <c r="A31" s="1">
        <v>25</v>
      </c>
      <c r="B31" s="5">
        <v>43136</v>
      </c>
      <c r="C31" s="1">
        <v>3320</v>
      </c>
      <c r="D31" s="1">
        <v>1910</v>
      </c>
      <c r="E31" s="28">
        <v>12.38</v>
      </c>
      <c r="F31" s="1" t="s">
        <v>316</v>
      </c>
      <c r="G31" s="24" t="s">
        <v>415</v>
      </c>
      <c r="J31" s="1"/>
    </row>
    <row r="32" spans="1:10" x14ac:dyDescent="0.35">
      <c r="A32" s="1">
        <v>26</v>
      </c>
      <c r="B32" s="5">
        <v>43139</v>
      </c>
      <c r="C32" s="1">
        <v>1910</v>
      </c>
      <c r="D32" s="1">
        <v>8000</v>
      </c>
      <c r="E32" s="28">
        <v>70</v>
      </c>
      <c r="F32" s="1" t="s">
        <v>317</v>
      </c>
      <c r="G32" s="24" t="s">
        <v>415</v>
      </c>
      <c r="J32" s="1"/>
    </row>
    <row r="33" spans="1:10" x14ac:dyDescent="0.35">
      <c r="A33" s="1">
        <v>27</v>
      </c>
      <c r="B33" s="5">
        <v>43140</v>
      </c>
      <c r="C33" s="1">
        <v>1910</v>
      </c>
      <c r="D33" s="1">
        <v>8000</v>
      </c>
      <c r="E33" s="28">
        <v>70</v>
      </c>
      <c r="F33" s="1" t="s">
        <v>318</v>
      </c>
      <c r="G33" s="24" t="s">
        <v>415</v>
      </c>
      <c r="J33" s="1"/>
    </row>
    <row r="34" spans="1:10" x14ac:dyDescent="0.35">
      <c r="A34" s="1">
        <v>28</v>
      </c>
      <c r="B34" s="5">
        <v>43140</v>
      </c>
      <c r="C34" s="1">
        <v>1910</v>
      </c>
      <c r="D34" s="1">
        <v>8000</v>
      </c>
      <c r="E34" s="28">
        <v>70</v>
      </c>
      <c r="F34" s="1" t="s">
        <v>319</v>
      </c>
      <c r="G34" s="24" t="s">
        <v>415</v>
      </c>
      <c r="J34" s="1"/>
    </row>
    <row r="35" spans="1:10" x14ac:dyDescent="0.35">
      <c r="A35" s="1">
        <v>29</v>
      </c>
      <c r="B35" s="5">
        <v>43140</v>
      </c>
      <c r="C35" s="1">
        <v>1910</v>
      </c>
      <c r="D35" s="1">
        <v>8000</v>
      </c>
      <c r="E35" s="28">
        <v>105</v>
      </c>
      <c r="F35" s="1" t="s">
        <v>320</v>
      </c>
      <c r="G35" s="24" t="s">
        <v>415</v>
      </c>
      <c r="J35" s="1"/>
    </row>
    <row r="36" spans="1:10" x14ac:dyDescent="0.35">
      <c r="A36" s="1">
        <v>30</v>
      </c>
      <c r="B36" s="5">
        <v>43143</v>
      </c>
      <c r="C36" s="1">
        <v>1910</v>
      </c>
      <c r="D36" s="1">
        <v>8000</v>
      </c>
      <c r="E36" s="28">
        <v>70</v>
      </c>
      <c r="F36" s="1" t="s">
        <v>321</v>
      </c>
      <c r="G36" s="24" t="s">
        <v>415</v>
      </c>
      <c r="J36" s="1"/>
    </row>
    <row r="37" spans="1:10" x14ac:dyDescent="0.35">
      <c r="A37" s="1">
        <v>31</v>
      </c>
      <c r="B37" s="5">
        <v>43144</v>
      </c>
      <c r="C37" s="1">
        <v>1910</v>
      </c>
      <c r="D37" s="1">
        <v>8000</v>
      </c>
      <c r="E37" s="28">
        <v>70</v>
      </c>
      <c r="F37" s="1" t="s">
        <v>322</v>
      </c>
      <c r="G37" s="24" t="s">
        <v>415</v>
      </c>
      <c r="J37" s="1"/>
    </row>
    <row r="38" spans="1:10" x14ac:dyDescent="0.35">
      <c r="A38" s="1">
        <v>32</v>
      </c>
      <c r="B38" s="5">
        <v>43148</v>
      </c>
      <c r="C38" s="1">
        <v>1910</v>
      </c>
      <c r="D38" s="1">
        <v>8000</v>
      </c>
      <c r="E38" s="28">
        <v>70</v>
      </c>
      <c r="F38" s="1" t="s">
        <v>323</v>
      </c>
      <c r="G38" s="24" t="s">
        <v>415</v>
      </c>
      <c r="J38" s="1"/>
    </row>
    <row r="39" spans="1:10" x14ac:dyDescent="0.35">
      <c r="A39" s="1">
        <v>33</v>
      </c>
      <c r="B39" s="5">
        <v>43150</v>
      </c>
      <c r="C39" s="1">
        <v>1910</v>
      </c>
      <c r="D39" s="1">
        <v>8000</v>
      </c>
      <c r="E39" s="28">
        <v>70</v>
      </c>
      <c r="F39" s="1" t="s">
        <v>324</v>
      </c>
      <c r="G39" s="24" t="s">
        <v>415</v>
      </c>
      <c r="J39" s="1"/>
    </row>
    <row r="40" spans="1:10" x14ac:dyDescent="0.35">
      <c r="A40" s="1">
        <v>34</v>
      </c>
      <c r="B40" s="5">
        <v>43153</v>
      </c>
      <c r="C40" s="1">
        <v>1910</v>
      </c>
      <c r="D40" s="1">
        <v>8000</v>
      </c>
      <c r="E40" s="28">
        <v>70</v>
      </c>
      <c r="F40" s="1" t="s">
        <v>325</v>
      </c>
      <c r="G40" s="24" t="s">
        <v>415</v>
      </c>
      <c r="J40" s="1"/>
    </row>
    <row r="41" spans="1:10" x14ac:dyDescent="0.35">
      <c r="A41" s="1">
        <v>35</v>
      </c>
      <c r="B41" s="5">
        <v>43157</v>
      </c>
      <c r="C41" s="1">
        <v>1910</v>
      </c>
      <c r="D41" s="1">
        <v>8000</v>
      </c>
      <c r="E41" s="28">
        <v>70</v>
      </c>
      <c r="F41" s="1" t="s">
        <v>326</v>
      </c>
      <c r="G41" s="24" t="s">
        <v>415</v>
      </c>
      <c r="J41" s="1"/>
    </row>
    <row r="42" spans="1:10" x14ac:dyDescent="0.35">
      <c r="A42" s="1">
        <v>36</v>
      </c>
      <c r="B42" s="5">
        <v>43161</v>
      </c>
      <c r="C42" s="1">
        <v>1910</v>
      </c>
      <c r="D42" s="1">
        <v>4040</v>
      </c>
      <c r="E42" s="28">
        <v>140</v>
      </c>
      <c r="F42" s="1" t="s">
        <v>327</v>
      </c>
      <c r="G42" s="24" t="s">
        <v>421</v>
      </c>
      <c r="J42" s="1"/>
    </row>
    <row r="43" spans="1:10" x14ac:dyDescent="0.35">
      <c r="A43" s="1">
        <v>37</v>
      </c>
      <c r="B43" s="5">
        <v>43161</v>
      </c>
      <c r="C43" s="1">
        <v>1910</v>
      </c>
      <c r="D43" s="1">
        <v>4040</v>
      </c>
      <c r="E43" s="28">
        <v>30</v>
      </c>
      <c r="F43" s="1" t="s">
        <v>328</v>
      </c>
      <c r="G43" s="24" t="s">
        <v>421</v>
      </c>
      <c r="J43" s="1"/>
    </row>
    <row r="44" spans="1:10" x14ac:dyDescent="0.35">
      <c r="A44" s="1">
        <v>38</v>
      </c>
      <c r="B44" s="5">
        <v>43164</v>
      </c>
      <c r="C44" s="1">
        <v>3320</v>
      </c>
      <c r="D44" s="1">
        <v>1910</v>
      </c>
      <c r="E44" s="28">
        <v>13.12</v>
      </c>
      <c r="F44" s="1" t="s">
        <v>329</v>
      </c>
      <c r="G44" s="24" t="s">
        <v>415</v>
      </c>
      <c r="J44" s="1"/>
    </row>
    <row r="45" spans="1:10" x14ac:dyDescent="0.35">
      <c r="A45" s="1">
        <v>39</v>
      </c>
      <c r="B45" s="5">
        <v>43164</v>
      </c>
      <c r="C45" s="1">
        <v>1910</v>
      </c>
      <c r="D45" s="1">
        <v>4040</v>
      </c>
      <c r="E45" s="28">
        <v>10</v>
      </c>
      <c r="F45" s="1" t="s">
        <v>330</v>
      </c>
      <c r="G45" s="24" t="s">
        <v>421</v>
      </c>
      <c r="J45" s="1"/>
    </row>
    <row r="46" spans="1:10" x14ac:dyDescent="0.35">
      <c r="A46" s="1">
        <v>40</v>
      </c>
      <c r="B46" s="5">
        <v>43164</v>
      </c>
      <c r="C46" s="1">
        <v>4340</v>
      </c>
      <c r="D46" s="1">
        <v>1910</v>
      </c>
      <c r="E46" s="28">
        <v>195</v>
      </c>
      <c r="F46" s="1" t="s">
        <v>331</v>
      </c>
      <c r="G46" s="24" t="s">
        <v>421</v>
      </c>
      <c r="J46" s="1"/>
    </row>
    <row r="47" spans="1:10" x14ac:dyDescent="0.35">
      <c r="A47" s="1">
        <v>41</v>
      </c>
      <c r="B47" s="5">
        <v>43164</v>
      </c>
      <c r="C47" s="1">
        <v>4340</v>
      </c>
      <c r="D47" s="1">
        <v>1910</v>
      </c>
      <c r="E47" s="28">
        <v>40</v>
      </c>
      <c r="F47" s="1" t="s">
        <v>332</v>
      </c>
      <c r="G47" s="24" t="s">
        <v>421</v>
      </c>
      <c r="H47" s="6"/>
      <c r="J47" s="1"/>
    </row>
    <row r="48" spans="1:10" x14ac:dyDescent="0.35">
      <c r="A48" s="1">
        <v>42</v>
      </c>
      <c r="B48" s="5">
        <v>43164</v>
      </c>
      <c r="C48" s="1">
        <v>4340</v>
      </c>
      <c r="D48" s="1">
        <v>1910</v>
      </c>
      <c r="E48" s="28">
        <v>224</v>
      </c>
      <c r="F48" s="1" t="s">
        <v>333</v>
      </c>
      <c r="G48" s="24" t="s">
        <v>421</v>
      </c>
      <c r="J48" s="1"/>
    </row>
    <row r="49" spans="1:10" x14ac:dyDescent="0.35">
      <c r="A49" s="1">
        <v>43</v>
      </c>
      <c r="B49" s="5">
        <v>43165</v>
      </c>
      <c r="C49" s="1">
        <v>1910</v>
      </c>
      <c r="D49" s="1">
        <v>4040</v>
      </c>
      <c r="E49" s="28">
        <v>80</v>
      </c>
      <c r="F49" s="1" t="s">
        <v>334</v>
      </c>
      <c r="G49" s="24" t="s">
        <v>421</v>
      </c>
      <c r="J49" s="1"/>
    </row>
    <row r="50" spans="1:10" x14ac:dyDescent="0.35">
      <c r="A50" s="1">
        <v>44</v>
      </c>
      <c r="B50" s="5">
        <v>43167</v>
      </c>
      <c r="C50" s="1">
        <v>1910</v>
      </c>
      <c r="D50" s="1">
        <v>4040</v>
      </c>
      <c r="E50" s="28">
        <v>180</v>
      </c>
      <c r="F50" s="1" t="s">
        <v>335</v>
      </c>
      <c r="G50" s="24" t="s">
        <v>421</v>
      </c>
      <c r="J50" s="1"/>
    </row>
    <row r="51" spans="1:10" x14ac:dyDescent="0.35">
      <c r="A51" s="1">
        <v>45</v>
      </c>
      <c r="B51" s="5">
        <v>43167</v>
      </c>
      <c r="C51" s="1">
        <v>1910</v>
      </c>
      <c r="D51" s="1">
        <v>8000</v>
      </c>
      <c r="E51" s="28">
        <v>70</v>
      </c>
      <c r="F51" s="1" t="s">
        <v>336</v>
      </c>
      <c r="G51" s="24" t="s">
        <v>415</v>
      </c>
      <c r="J51" s="1"/>
    </row>
    <row r="52" spans="1:10" x14ac:dyDescent="0.35">
      <c r="A52" s="1">
        <v>46</v>
      </c>
      <c r="B52" s="5">
        <v>43171</v>
      </c>
      <c r="C52" s="1">
        <v>1910</v>
      </c>
      <c r="D52" s="1">
        <v>4040</v>
      </c>
      <c r="E52" s="28">
        <v>90</v>
      </c>
      <c r="F52" s="1" t="s">
        <v>337</v>
      </c>
      <c r="G52" s="24" t="s">
        <v>421</v>
      </c>
      <c r="J52" s="1"/>
    </row>
    <row r="53" spans="1:10" x14ac:dyDescent="0.35">
      <c r="A53" s="1">
        <v>47</v>
      </c>
      <c r="B53" s="5">
        <v>43171</v>
      </c>
      <c r="C53" s="1">
        <v>1910</v>
      </c>
      <c r="D53" s="1">
        <v>4040</v>
      </c>
      <c r="E53" s="28">
        <v>100</v>
      </c>
      <c r="F53" s="1" t="s">
        <v>338</v>
      </c>
      <c r="G53" s="24" t="s">
        <v>421</v>
      </c>
      <c r="J53" s="1"/>
    </row>
    <row r="54" spans="1:10" x14ac:dyDescent="0.35">
      <c r="A54" s="1">
        <v>48</v>
      </c>
      <c r="B54" s="5">
        <v>43171</v>
      </c>
      <c r="C54" s="1">
        <v>1910</v>
      </c>
      <c r="D54" s="1">
        <v>8000</v>
      </c>
      <c r="E54" s="28">
        <v>70</v>
      </c>
      <c r="F54" s="1" t="s">
        <v>339</v>
      </c>
      <c r="G54" s="24" t="s">
        <v>415</v>
      </c>
      <c r="J54" s="1"/>
    </row>
    <row r="55" spans="1:10" x14ac:dyDescent="0.35">
      <c r="A55" s="1">
        <v>49</v>
      </c>
      <c r="B55" s="5">
        <v>43173</v>
      </c>
      <c r="C55" s="1">
        <v>1910</v>
      </c>
      <c r="D55" s="1">
        <v>4040</v>
      </c>
      <c r="E55" s="28">
        <v>70</v>
      </c>
      <c r="F55" s="1" t="s">
        <v>340</v>
      </c>
      <c r="G55" s="24" t="s">
        <v>421</v>
      </c>
      <c r="J55" s="1"/>
    </row>
    <row r="56" spans="1:10" x14ac:dyDescent="0.35">
      <c r="A56" s="1">
        <v>50</v>
      </c>
      <c r="B56" s="5">
        <v>43175</v>
      </c>
      <c r="C56" s="1">
        <v>1910</v>
      </c>
      <c r="D56" s="1">
        <v>8000</v>
      </c>
      <c r="E56" s="28">
        <v>70</v>
      </c>
      <c r="F56" s="1" t="s">
        <v>237</v>
      </c>
      <c r="G56" s="24" t="s">
        <v>415</v>
      </c>
      <c r="J56" s="1"/>
    </row>
    <row r="57" spans="1:10" x14ac:dyDescent="0.35">
      <c r="A57" s="1">
        <v>51</v>
      </c>
      <c r="B57" s="5">
        <v>43182</v>
      </c>
      <c r="C57" s="1">
        <v>1910</v>
      </c>
      <c r="D57" s="1">
        <v>8000</v>
      </c>
      <c r="E57" s="28">
        <v>70</v>
      </c>
      <c r="F57" s="1" t="s">
        <v>341</v>
      </c>
      <c r="G57" s="24" t="s">
        <v>415</v>
      </c>
      <c r="J57" s="1"/>
    </row>
    <row r="58" spans="1:10" x14ac:dyDescent="0.35">
      <c r="A58" s="1">
        <v>52</v>
      </c>
      <c r="B58" s="5">
        <v>43184</v>
      </c>
      <c r="C58" s="1">
        <v>1910</v>
      </c>
      <c r="D58" s="1">
        <v>8000</v>
      </c>
      <c r="E58" s="28">
        <v>35</v>
      </c>
      <c r="F58" s="1" t="s">
        <v>342</v>
      </c>
      <c r="G58" s="24" t="s">
        <v>415</v>
      </c>
      <c r="J58" s="1"/>
    </row>
    <row r="59" spans="1:10" x14ac:dyDescent="0.35">
      <c r="A59" s="1">
        <v>53</v>
      </c>
      <c r="B59" s="5">
        <v>43184</v>
      </c>
      <c r="C59" s="1">
        <v>1910</v>
      </c>
      <c r="D59" s="1">
        <v>8000</v>
      </c>
      <c r="E59" s="28">
        <v>35</v>
      </c>
      <c r="F59" s="1" t="s">
        <v>343</v>
      </c>
      <c r="G59" s="24" t="s">
        <v>415</v>
      </c>
      <c r="J59" s="1"/>
    </row>
    <row r="60" spans="1:10" x14ac:dyDescent="0.35">
      <c r="A60" s="1">
        <v>54</v>
      </c>
      <c r="B60" s="5">
        <v>43182</v>
      </c>
      <c r="C60" s="1">
        <v>1910</v>
      </c>
      <c r="D60" s="1">
        <v>8000</v>
      </c>
      <c r="E60" s="28">
        <v>70</v>
      </c>
      <c r="F60" s="1" t="s">
        <v>236</v>
      </c>
      <c r="G60" s="24" t="s">
        <v>415</v>
      </c>
      <c r="J60" s="1"/>
    </row>
    <row r="61" spans="1:10" x14ac:dyDescent="0.35">
      <c r="A61" s="1">
        <v>55</v>
      </c>
      <c r="B61" s="5">
        <v>43184</v>
      </c>
      <c r="C61" s="1">
        <v>1910</v>
      </c>
      <c r="D61" s="1">
        <v>8000</v>
      </c>
      <c r="E61" s="28">
        <v>70</v>
      </c>
      <c r="F61" s="1" t="s">
        <v>267</v>
      </c>
      <c r="G61" s="24" t="s">
        <v>415</v>
      </c>
      <c r="J61" s="1"/>
    </row>
    <row r="62" spans="1:10" x14ac:dyDescent="0.35">
      <c r="A62" s="1">
        <v>56</v>
      </c>
      <c r="B62" s="5">
        <v>43185</v>
      </c>
      <c r="C62" s="1">
        <v>1910</v>
      </c>
      <c r="D62" s="1">
        <v>8000</v>
      </c>
      <c r="E62" s="28">
        <v>35</v>
      </c>
      <c r="F62" s="1" t="s">
        <v>344</v>
      </c>
      <c r="G62" s="24" t="s">
        <v>415</v>
      </c>
      <c r="J62" s="1"/>
    </row>
    <row r="63" spans="1:10" x14ac:dyDescent="0.35">
      <c r="A63" s="1">
        <v>57</v>
      </c>
      <c r="B63" s="5">
        <v>43186</v>
      </c>
      <c r="C63" s="1">
        <v>1910</v>
      </c>
      <c r="D63" s="1">
        <v>8000</v>
      </c>
      <c r="E63" s="28">
        <v>15</v>
      </c>
      <c r="F63" s="1" t="s">
        <v>345</v>
      </c>
      <c r="G63" s="24" t="s">
        <v>415</v>
      </c>
      <c r="J63" s="1"/>
    </row>
    <row r="64" spans="1:10" x14ac:dyDescent="0.35">
      <c r="A64" s="1">
        <v>58</v>
      </c>
      <c r="B64" s="5">
        <v>43188</v>
      </c>
      <c r="C64" s="1">
        <v>1910</v>
      </c>
      <c r="D64" s="1">
        <v>8000</v>
      </c>
      <c r="E64" s="28">
        <v>70</v>
      </c>
      <c r="F64" s="1" t="s">
        <v>235</v>
      </c>
      <c r="G64" s="24" t="s">
        <v>415</v>
      </c>
      <c r="J64" s="1"/>
    </row>
    <row r="65" spans="1:10" x14ac:dyDescent="0.35">
      <c r="A65" s="1">
        <v>59</v>
      </c>
      <c r="B65" s="5">
        <v>43188</v>
      </c>
      <c r="C65" s="1">
        <v>1910</v>
      </c>
      <c r="D65" s="1">
        <v>8000</v>
      </c>
      <c r="E65" s="28">
        <v>70</v>
      </c>
      <c r="F65" s="1" t="s">
        <v>346</v>
      </c>
      <c r="G65" s="24" t="s">
        <v>415</v>
      </c>
      <c r="J65" s="1"/>
    </row>
    <row r="66" spans="1:10" x14ac:dyDescent="0.35">
      <c r="A66" s="1">
        <v>60</v>
      </c>
      <c r="B66" s="5">
        <v>43189</v>
      </c>
      <c r="C66" s="1">
        <v>1910</v>
      </c>
      <c r="D66" s="1">
        <v>8000</v>
      </c>
      <c r="E66" s="28">
        <v>70</v>
      </c>
      <c r="F66" s="1" t="s">
        <v>244</v>
      </c>
      <c r="G66" s="24" t="s">
        <v>415</v>
      </c>
      <c r="J66" s="1"/>
    </row>
    <row r="67" spans="1:10" x14ac:dyDescent="0.35">
      <c r="A67" s="1">
        <v>61</v>
      </c>
      <c r="B67" s="5">
        <v>43189</v>
      </c>
      <c r="C67" s="1">
        <v>4340</v>
      </c>
      <c r="D67" s="1">
        <v>1910</v>
      </c>
      <c r="E67" s="28">
        <v>140</v>
      </c>
      <c r="F67" s="1" t="s">
        <v>387</v>
      </c>
      <c r="G67" s="24" t="s">
        <v>421</v>
      </c>
      <c r="J67" s="1"/>
    </row>
    <row r="68" spans="1:10" x14ac:dyDescent="0.35">
      <c r="A68" s="1">
        <v>62</v>
      </c>
      <c r="B68" s="5">
        <v>43193</v>
      </c>
      <c r="C68" s="1">
        <v>1910</v>
      </c>
      <c r="D68" s="1">
        <v>8000</v>
      </c>
      <c r="E68" s="28">
        <v>35</v>
      </c>
      <c r="F68" s="1" t="s">
        <v>347</v>
      </c>
      <c r="G68" s="24" t="s">
        <v>415</v>
      </c>
      <c r="J68" s="1"/>
    </row>
    <row r="69" spans="1:10" x14ac:dyDescent="0.35">
      <c r="A69" s="1">
        <v>63</v>
      </c>
      <c r="B69" s="5">
        <v>43193</v>
      </c>
      <c r="C69" s="1">
        <v>1910</v>
      </c>
      <c r="D69" s="1">
        <v>8000</v>
      </c>
      <c r="E69" s="28">
        <v>70</v>
      </c>
      <c r="F69" s="1" t="s">
        <v>348</v>
      </c>
      <c r="G69" s="24" t="s">
        <v>415</v>
      </c>
      <c r="J69" s="1"/>
    </row>
    <row r="70" spans="1:10" x14ac:dyDescent="0.35">
      <c r="A70" s="1">
        <v>64</v>
      </c>
      <c r="B70" s="5">
        <v>43193</v>
      </c>
      <c r="C70" s="1">
        <v>1910</v>
      </c>
      <c r="D70" s="1">
        <v>8000</v>
      </c>
      <c r="E70" s="28">
        <v>70</v>
      </c>
      <c r="F70" s="1" t="s">
        <v>269</v>
      </c>
      <c r="G70" s="24" t="s">
        <v>415</v>
      </c>
      <c r="J70" s="1"/>
    </row>
    <row r="71" spans="1:10" x14ac:dyDescent="0.35">
      <c r="A71" s="1">
        <v>65</v>
      </c>
      <c r="B71" s="5">
        <v>43193</v>
      </c>
      <c r="C71" s="1">
        <v>1910</v>
      </c>
      <c r="D71" s="1">
        <v>8000</v>
      </c>
      <c r="E71" s="28">
        <v>70</v>
      </c>
      <c r="F71" s="1" t="s">
        <v>260</v>
      </c>
      <c r="G71" s="24" t="s">
        <v>415</v>
      </c>
      <c r="J71" s="1"/>
    </row>
    <row r="72" spans="1:10" x14ac:dyDescent="0.35">
      <c r="A72" s="1">
        <v>66</v>
      </c>
      <c r="B72" s="5">
        <v>43193</v>
      </c>
      <c r="C72" s="1">
        <v>1910</v>
      </c>
      <c r="D72" s="1">
        <v>8000</v>
      </c>
      <c r="E72" s="28">
        <v>70</v>
      </c>
      <c r="F72" s="1" t="s">
        <v>233</v>
      </c>
      <c r="G72" s="24" t="s">
        <v>415</v>
      </c>
      <c r="J72" s="1"/>
    </row>
    <row r="73" spans="1:10" x14ac:dyDescent="0.35">
      <c r="A73" s="1">
        <v>67</v>
      </c>
      <c r="B73" s="5">
        <v>43193</v>
      </c>
      <c r="C73" s="1">
        <v>1910</v>
      </c>
      <c r="D73" s="1">
        <v>8000</v>
      </c>
      <c r="E73" s="28">
        <v>70</v>
      </c>
      <c r="F73" s="1" t="s">
        <v>261</v>
      </c>
      <c r="G73" s="24" t="s">
        <v>415</v>
      </c>
      <c r="J73" s="1"/>
    </row>
    <row r="74" spans="1:10" x14ac:dyDescent="0.35">
      <c r="A74" s="1">
        <v>68</v>
      </c>
      <c r="B74" s="5">
        <v>43193</v>
      </c>
      <c r="C74" s="1">
        <v>1910</v>
      </c>
      <c r="D74" s="1">
        <v>8000</v>
      </c>
      <c r="E74" s="28">
        <v>140</v>
      </c>
      <c r="F74" s="1" t="s">
        <v>349</v>
      </c>
      <c r="G74" s="24" t="s">
        <v>415</v>
      </c>
      <c r="J74" s="1"/>
    </row>
    <row r="75" spans="1:10" x14ac:dyDescent="0.35">
      <c r="A75" s="1">
        <v>69</v>
      </c>
      <c r="B75" s="5">
        <v>43193</v>
      </c>
      <c r="C75" s="1">
        <v>1910</v>
      </c>
      <c r="D75" s="1">
        <v>8000</v>
      </c>
      <c r="E75" s="28">
        <v>35</v>
      </c>
      <c r="F75" s="1" t="s">
        <v>232</v>
      </c>
      <c r="G75" s="24" t="s">
        <v>415</v>
      </c>
      <c r="J75" s="1"/>
    </row>
    <row r="76" spans="1:10" x14ac:dyDescent="0.35">
      <c r="A76" s="1">
        <v>70</v>
      </c>
      <c r="B76" s="5">
        <v>43193</v>
      </c>
      <c r="C76" s="1">
        <v>1910</v>
      </c>
      <c r="D76" s="1">
        <v>8000</v>
      </c>
      <c r="E76" s="28">
        <v>70</v>
      </c>
      <c r="F76" s="1" t="s">
        <v>265</v>
      </c>
      <c r="G76" s="24" t="s">
        <v>415</v>
      </c>
      <c r="J76" s="1"/>
    </row>
    <row r="77" spans="1:10" x14ac:dyDescent="0.35">
      <c r="A77" s="1">
        <v>71</v>
      </c>
      <c r="B77" s="5">
        <v>43193</v>
      </c>
      <c r="C77" s="1">
        <v>1910</v>
      </c>
      <c r="D77" s="1">
        <v>8000</v>
      </c>
      <c r="E77" s="28">
        <v>70</v>
      </c>
      <c r="F77" s="1" t="s">
        <v>257</v>
      </c>
      <c r="G77" s="24" t="s">
        <v>415</v>
      </c>
      <c r="J77" s="1"/>
    </row>
    <row r="78" spans="1:10" x14ac:dyDescent="0.35">
      <c r="A78" s="1">
        <v>72</v>
      </c>
      <c r="B78" s="5">
        <v>43193</v>
      </c>
      <c r="C78" s="1">
        <v>1910</v>
      </c>
      <c r="D78" s="1">
        <v>8000</v>
      </c>
      <c r="E78" s="28">
        <v>105</v>
      </c>
      <c r="F78" s="1" t="s">
        <v>350</v>
      </c>
      <c r="G78" s="24" t="s">
        <v>415</v>
      </c>
      <c r="J78" s="1"/>
    </row>
    <row r="79" spans="1:10" x14ac:dyDescent="0.35">
      <c r="A79" s="1">
        <v>73</v>
      </c>
      <c r="B79" s="5">
        <v>43195</v>
      </c>
      <c r="C79" s="1">
        <v>3320</v>
      </c>
      <c r="D79" s="1">
        <v>1910</v>
      </c>
      <c r="E79" s="3">
        <v>19.5</v>
      </c>
      <c r="F79" s="1" t="s">
        <v>351</v>
      </c>
      <c r="G79" s="24" t="s">
        <v>415</v>
      </c>
      <c r="J79" s="1"/>
    </row>
    <row r="80" spans="1:10" x14ac:dyDescent="0.35">
      <c r="A80" s="1">
        <v>74</v>
      </c>
      <c r="B80" s="5">
        <v>43197</v>
      </c>
      <c r="C80" s="1">
        <v>1910</v>
      </c>
      <c r="D80" s="1">
        <v>8000</v>
      </c>
      <c r="E80" s="28">
        <v>70</v>
      </c>
      <c r="F80" s="1" t="s">
        <v>352</v>
      </c>
      <c r="G80" s="24" t="s">
        <v>415</v>
      </c>
      <c r="J80" s="1"/>
    </row>
    <row r="81" spans="1:10" x14ac:dyDescent="0.35">
      <c r="A81" s="1">
        <v>75</v>
      </c>
      <c r="B81" s="5">
        <v>43197</v>
      </c>
      <c r="C81" s="1">
        <v>1910</v>
      </c>
      <c r="D81" s="1">
        <v>8000</v>
      </c>
      <c r="E81" s="28">
        <v>70</v>
      </c>
      <c r="F81" s="1" t="s">
        <v>353</v>
      </c>
      <c r="G81" s="24" t="s">
        <v>415</v>
      </c>
      <c r="J81" s="1"/>
    </row>
    <row r="82" spans="1:10" x14ac:dyDescent="0.35">
      <c r="A82" s="1">
        <v>76</v>
      </c>
      <c r="B82" s="5">
        <v>43199</v>
      </c>
      <c r="C82" s="1">
        <v>1910</v>
      </c>
      <c r="D82" s="1">
        <v>8000</v>
      </c>
      <c r="E82" s="28">
        <v>70</v>
      </c>
      <c r="F82" s="1" t="s">
        <v>280</v>
      </c>
      <c r="G82" s="24" t="s">
        <v>415</v>
      </c>
      <c r="J82" s="1"/>
    </row>
    <row r="83" spans="1:10" x14ac:dyDescent="0.35">
      <c r="A83" s="1">
        <v>77</v>
      </c>
      <c r="B83" s="5">
        <v>43200</v>
      </c>
      <c r="C83" s="1">
        <v>4340</v>
      </c>
      <c r="D83" s="1">
        <v>1910</v>
      </c>
      <c r="E83" s="28">
        <v>315</v>
      </c>
      <c r="F83" s="1" t="s">
        <v>354</v>
      </c>
      <c r="G83" s="24" t="s">
        <v>421</v>
      </c>
      <c r="J83" s="1"/>
    </row>
    <row r="84" spans="1:10" x14ac:dyDescent="0.35">
      <c r="A84" s="1">
        <v>78</v>
      </c>
      <c r="B84" s="5">
        <v>43200</v>
      </c>
      <c r="C84" s="1">
        <v>1910</v>
      </c>
      <c r="D84" s="1">
        <v>8000</v>
      </c>
      <c r="E84" s="28">
        <v>140</v>
      </c>
      <c r="F84" s="1" t="s">
        <v>355</v>
      </c>
      <c r="G84" s="24" t="s">
        <v>415</v>
      </c>
      <c r="J84" s="1"/>
    </row>
    <row r="85" spans="1:10" x14ac:dyDescent="0.35">
      <c r="A85" s="1">
        <v>79</v>
      </c>
      <c r="B85" s="5">
        <v>43203</v>
      </c>
      <c r="C85" s="1">
        <v>1910</v>
      </c>
      <c r="D85" s="1">
        <v>8000</v>
      </c>
      <c r="E85" s="28">
        <v>35</v>
      </c>
      <c r="F85" s="1" t="s">
        <v>356</v>
      </c>
      <c r="G85" s="24" t="s">
        <v>415</v>
      </c>
      <c r="J85" s="1"/>
    </row>
    <row r="86" spans="1:10" x14ac:dyDescent="0.35">
      <c r="A86" s="1">
        <v>80</v>
      </c>
      <c r="B86" s="5">
        <v>43224</v>
      </c>
      <c r="C86" s="1">
        <v>4320</v>
      </c>
      <c r="D86" s="1">
        <v>1910</v>
      </c>
      <c r="E86" s="28">
        <v>17.100000000000001</v>
      </c>
      <c r="F86" s="1" t="s">
        <v>357</v>
      </c>
      <c r="G86" s="24" t="s">
        <v>415</v>
      </c>
      <c r="J86" s="1"/>
    </row>
    <row r="87" spans="1:10" x14ac:dyDescent="0.35">
      <c r="A87" s="1">
        <v>81</v>
      </c>
      <c r="B87" s="5">
        <v>43227</v>
      </c>
      <c r="C87" s="1">
        <v>1910</v>
      </c>
      <c r="D87" s="1">
        <v>4340</v>
      </c>
      <c r="E87" s="28">
        <v>28</v>
      </c>
      <c r="F87" s="1" t="s">
        <v>358</v>
      </c>
      <c r="G87" s="24" t="s">
        <v>415</v>
      </c>
      <c r="J87" s="1"/>
    </row>
    <row r="88" spans="1:10" x14ac:dyDescent="0.35">
      <c r="A88" s="1">
        <v>82</v>
      </c>
      <c r="B88" s="5">
        <v>43227</v>
      </c>
      <c r="C88" s="1">
        <v>1910</v>
      </c>
      <c r="D88" s="1">
        <v>4040</v>
      </c>
      <c r="E88" s="28">
        <v>20</v>
      </c>
      <c r="F88" s="1" t="s">
        <v>359</v>
      </c>
      <c r="G88" s="24" t="s">
        <v>421</v>
      </c>
      <c r="J88" s="1"/>
    </row>
    <row r="89" spans="1:10" x14ac:dyDescent="0.35">
      <c r="A89" s="1">
        <v>83</v>
      </c>
      <c r="B89" s="5">
        <v>43228</v>
      </c>
      <c r="C89" s="1">
        <v>4340</v>
      </c>
      <c r="D89" s="1">
        <v>1910</v>
      </c>
      <c r="E89" s="28">
        <v>162.5</v>
      </c>
      <c r="F89" s="1" t="s">
        <v>360</v>
      </c>
      <c r="G89" s="24" t="s">
        <v>421</v>
      </c>
      <c r="J89" s="1"/>
    </row>
    <row r="90" spans="1:10" x14ac:dyDescent="0.35">
      <c r="A90" s="1">
        <v>84</v>
      </c>
      <c r="B90" s="5">
        <v>43240</v>
      </c>
      <c r="C90" s="1">
        <v>1910</v>
      </c>
      <c r="D90" s="1">
        <v>8000</v>
      </c>
      <c r="E90" s="28">
        <v>70</v>
      </c>
      <c r="F90" s="1" t="s">
        <v>361</v>
      </c>
      <c r="G90" s="24" t="s">
        <v>415</v>
      </c>
      <c r="J90" s="1"/>
    </row>
    <row r="91" spans="1:10" x14ac:dyDescent="0.35">
      <c r="A91" s="1">
        <v>85</v>
      </c>
      <c r="B91" s="5">
        <v>43243</v>
      </c>
      <c r="C91" s="1">
        <v>4340</v>
      </c>
      <c r="D91" s="1">
        <v>1910</v>
      </c>
      <c r="E91" s="28">
        <v>112.5</v>
      </c>
      <c r="F91" s="1" t="s">
        <v>287</v>
      </c>
      <c r="G91" s="24" t="s">
        <v>421</v>
      </c>
      <c r="J91" s="1"/>
    </row>
    <row r="92" spans="1:10" x14ac:dyDescent="0.35">
      <c r="A92" s="1">
        <v>86</v>
      </c>
      <c r="B92" s="5">
        <v>43248</v>
      </c>
      <c r="C92" s="1">
        <v>1910</v>
      </c>
      <c r="D92" s="1">
        <v>8000</v>
      </c>
      <c r="E92" s="28">
        <v>35</v>
      </c>
      <c r="F92" s="1" t="s">
        <v>362</v>
      </c>
      <c r="G92" s="24" t="s">
        <v>415</v>
      </c>
      <c r="J92" s="1"/>
    </row>
    <row r="93" spans="1:10" x14ac:dyDescent="0.35">
      <c r="A93" s="1">
        <v>87</v>
      </c>
      <c r="B93" s="5">
        <v>43256</v>
      </c>
      <c r="C93" s="1">
        <v>4320</v>
      </c>
      <c r="D93" s="1">
        <v>1910</v>
      </c>
      <c r="E93" s="28">
        <v>10.28</v>
      </c>
      <c r="F93" s="1" t="s">
        <v>363</v>
      </c>
      <c r="G93" s="24" t="s">
        <v>415</v>
      </c>
      <c r="J93" s="1"/>
    </row>
    <row r="94" spans="1:10" x14ac:dyDescent="0.35">
      <c r="A94" s="1">
        <v>88</v>
      </c>
      <c r="B94" s="5">
        <v>43271</v>
      </c>
      <c r="C94" s="1">
        <v>3200</v>
      </c>
      <c r="D94" s="1">
        <v>1910</v>
      </c>
      <c r="E94" s="28">
        <v>1539.05</v>
      </c>
      <c r="F94" s="1" t="s">
        <v>364</v>
      </c>
      <c r="G94" s="24" t="s">
        <v>421</v>
      </c>
      <c r="J94" s="1"/>
    </row>
    <row r="95" spans="1:10" x14ac:dyDescent="0.35">
      <c r="A95" s="1">
        <v>89</v>
      </c>
      <c r="B95" s="5">
        <v>43278</v>
      </c>
      <c r="C95" s="1">
        <v>4340</v>
      </c>
      <c r="D95" s="1">
        <v>1910</v>
      </c>
      <c r="E95" s="28">
        <v>14</v>
      </c>
      <c r="F95" s="1" t="s">
        <v>365</v>
      </c>
      <c r="G95" s="24" t="s">
        <v>421</v>
      </c>
      <c r="J95" s="1"/>
    </row>
    <row r="96" spans="1:10" x14ac:dyDescent="0.35">
      <c r="A96" s="1">
        <v>90</v>
      </c>
      <c r="B96" s="5">
        <v>43285</v>
      </c>
      <c r="C96" s="1">
        <v>4320</v>
      </c>
      <c r="D96" s="1">
        <v>1910</v>
      </c>
      <c r="E96" s="28">
        <v>7.53</v>
      </c>
      <c r="F96" s="1" t="s">
        <v>366</v>
      </c>
      <c r="G96" s="24" t="s">
        <v>415</v>
      </c>
      <c r="J96" s="1"/>
    </row>
    <row r="97" spans="1:10" x14ac:dyDescent="0.35">
      <c r="A97" s="1">
        <v>91</v>
      </c>
      <c r="B97" s="5">
        <v>43292</v>
      </c>
      <c r="C97" s="1">
        <v>5350</v>
      </c>
      <c r="D97" s="1">
        <v>1910</v>
      </c>
      <c r="E97" s="28">
        <v>319</v>
      </c>
      <c r="F97" s="1" t="s">
        <v>367</v>
      </c>
      <c r="G97" s="24" t="s">
        <v>421</v>
      </c>
      <c r="J97" s="1"/>
    </row>
    <row r="98" spans="1:10" x14ac:dyDescent="0.35">
      <c r="A98" s="1">
        <v>92</v>
      </c>
      <c r="B98" s="5">
        <v>43315</v>
      </c>
      <c r="C98" s="1">
        <v>4320</v>
      </c>
      <c r="D98" s="1">
        <v>1910</v>
      </c>
      <c r="E98" s="28">
        <v>7.22</v>
      </c>
      <c r="F98" s="1" t="s">
        <v>368</v>
      </c>
      <c r="G98" s="24" t="s">
        <v>415</v>
      </c>
      <c r="J98" s="1"/>
    </row>
    <row r="99" spans="1:10" x14ac:dyDescent="0.35">
      <c r="A99" s="1">
        <v>93</v>
      </c>
      <c r="B99" s="5">
        <v>43340</v>
      </c>
      <c r="C99" s="1">
        <v>3380</v>
      </c>
      <c r="D99" s="1">
        <v>1910</v>
      </c>
      <c r="E99" s="28">
        <v>313.64</v>
      </c>
      <c r="F99" s="1" t="s">
        <v>369</v>
      </c>
      <c r="G99" s="24" t="s">
        <v>421</v>
      </c>
      <c r="J99" s="1"/>
    </row>
    <row r="100" spans="1:10" x14ac:dyDescent="0.35">
      <c r="A100" s="1">
        <v>94</v>
      </c>
      <c r="B100" s="5">
        <v>43340</v>
      </c>
      <c r="C100" s="1">
        <v>3330</v>
      </c>
      <c r="D100" s="1">
        <v>1910</v>
      </c>
      <c r="E100" s="28">
        <v>47.8</v>
      </c>
      <c r="F100" s="1" t="s">
        <v>370</v>
      </c>
      <c r="G100" s="24" t="s">
        <v>421</v>
      </c>
      <c r="J100" s="1"/>
    </row>
    <row r="101" spans="1:10" x14ac:dyDescent="0.35">
      <c r="A101" s="1">
        <v>95</v>
      </c>
      <c r="B101" s="5">
        <v>43340</v>
      </c>
      <c r="C101" s="1">
        <v>4340</v>
      </c>
      <c r="D101" s="1">
        <v>1910</v>
      </c>
      <c r="E101" s="28">
        <v>68</v>
      </c>
      <c r="F101" s="1" t="s">
        <v>371</v>
      </c>
      <c r="G101" s="24" t="s">
        <v>421</v>
      </c>
      <c r="J101" s="1"/>
    </row>
    <row r="102" spans="1:10" x14ac:dyDescent="0.35">
      <c r="A102" s="1">
        <v>96</v>
      </c>
      <c r="B102" s="5">
        <v>43341</v>
      </c>
      <c r="C102" s="1">
        <v>1910</v>
      </c>
      <c r="D102" s="1">
        <v>4340</v>
      </c>
      <c r="E102" s="28">
        <v>297</v>
      </c>
      <c r="F102" s="1" t="s">
        <v>372</v>
      </c>
      <c r="G102" s="24" t="s">
        <v>420</v>
      </c>
      <c r="J102" s="1"/>
    </row>
    <row r="103" spans="1:10" x14ac:dyDescent="0.35">
      <c r="A103" s="1">
        <v>97</v>
      </c>
      <c r="B103" s="5">
        <v>43341</v>
      </c>
      <c r="C103" s="1">
        <v>1910</v>
      </c>
      <c r="D103" s="1">
        <v>8000</v>
      </c>
      <c r="E103" s="28">
        <v>70</v>
      </c>
      <c r="F103" s="1" t="s">
        <v>373</v>
      </c>
      <c r="G103" s="24" t="s">
        <v>415</v>
      </c>
      <c r="J103" s="1"/>
    </row>
    <row r="104" spans="1:10" x14ac:dyDescent="0.35">
      <c r="A104" s="1">
        <v>98</v>
      </c>
      <c r="B104" s="5">
        <v>43347</v>
      </c>
      <c r="C104" s="1">
        <v>1910</v>
      </c>
      <c r="D104" s="1">
        <v>8000</v>
      </c>
      <c r="E104" s="28">
        <v>70</v>
      </c>
      <c r="F104" s="1" t="s">
        <v>374</v>
      </c>
      <c r="G104" s="24" t="s">
        <v>415</v>
      </c>
      <c r="J104" s="1"/>
    </row>
    <row r="105" spans="1:10" x14ac:dyDescent="0.35">
      <c r="A105" s="1">
        <v>99</v>
      </c>
      <c r="B105" s="5">
        <v>43348</v>
      </c>
      <c r="C105" s="1">
        <v>5320</v>
      </c>
      <c r="D105" s="1">
        <v>1910</v>
      </c>
      <c r="E105" s="28">
        <v>8.61</v>
      </c>
      <c r="F105" s="1" t="s">
        <v>375</v>
      </c>
      <c r="G105" s="24" t="s">
        <v>415</v>
      </c>
      <c r="J105" s="1"/>
    </row>
    <row r="106" spans="1:10" x14ac:dyDescent="0.35">
      <c r="A106" s="1">
        <v>100</v>
      </c>
      <c r="B106" s="5">
        <v>43348</v>
      </c>
      <c r="C106" s="1">
        <v>4340</v>
      </c>
      <c r="D106" s="1">
        <v>1910</v>
      </c>
      <c r="E106" s="28">
        <v>434</v>
      </c>
      <c r="F106" s="1" t="s">
        <v>376</v>
      </c>
      <c r="G106" s="24" t="s">
        <v>421</v>
      </c>
      <c r="J106" s="1"/>
    </row>
    <row r="107" spans="1:10" x14ac:dyDescent="0.35">
      <c r="A107" s="1">
        <v>101</v>
      </c>
      <c r="B107" s="5">
        <v>43348</v>
      </c>
      <c r="C107" s="1">
        <v>1910</v>
      </c>
      <c r="D107" s="1">
        <v>8000</v>
      </c>
      <c r="E107" s="28">
        <v>35</v>
      </c>
      <c r="F107" s="1" t="s">
        <v>377</v>
      </c>
      <c r="G107" s="24" t="s">
        <v>415</v>
      </c>
      <c r="J107" s="1"/>
    </row>
    <row r="108" spans="1:10" x14ac:dyDescent="0.35">
      <c r="A108" s="1">
        <v>102</v>
      </c>
      <c r="B108" s="5">
        <v>43350</v>
      </c>
      <c r="C108" s="1">
        <v>1910</v>
      </c>
      <c r="D108" s="1">
        <v>8000</v>
      </c>
      <c r="E108" s="28">
        <v>70</v>
      </c>
      <c r="F108" s="1" t="s">
        <v>378</v>
      </c>
      <c r="G108" s="24" t="s">
        <v>415</v>
      </c>
      <c r="J108" s="1"/>
    </row>
    <row r="109" spans="1:10" x14ac:dyDescent="0.35">
      <c r="A109" s="1">
        <v>103</v>
      </c>
      <c r="B109" s="5">
        <v>43351</v>
      </c>
      <c r="C109" s="1">
        <v>1910</v>
      </c>
      <c r="D109" s="1">
        <v>4340</v>
      </c>
      <c r="E109" s="28">
        <v>54</v>
      </c>
      <c r="F109" s="1" t="s">
        <v>379</v>
      </c>
      <c r="G109" s="24" t="s">
        <v>420</v>
      </c>
      <c r="J109" s="1"/>
    </row>
    <row r="110" spans="1:10" x14ac:dyDescent="0.35">
      <c r="A110" s="1">
        <v>104</v>
      </c>
      <c r="B110" s="5">
        <v>43355</v>
      </c>
      <c r="C110" s="1">
        <v>1910</v>
      </c>
      <c r="D110" s="1">
        <v>8000</v>
      </c>
      <c r="E110" s="28">
        <v>70</v>
      </c>
      <c r="F110" s="1" t="s">
        <v>380</v>
      </c>
      <c r="G110" s="24" t="s">
        <v>415</v>
      </c>
      <c r="J110" s="1"/>
    </row>
    <row r="111" spans="1:10" x14ac:dyDescent="0.35">
      <c r="A111" s="1">
        <v>105</v>
      </c>
      <c r="B111" s="5">
        <v>43360</v>
      </c>
      <c r="C111" s="1">
        <v>1910</v>
      </c>
      <c r="D111" s="1">
        <v>8000</v>
      </c>
      <c r="E111" s="28">
        <v>35</v>
      </c>
      <c r="F111" s="1" t="s">
        <v>381</v>
      </c>
      <c r="G111" s="24" t="s">
        <v>415</v>
      </c>
      <c r="J111" s="1"/>
    </row>
    <row r="112" spans="1:10" x14ac:dyDescent="0.35">
      <c r="A112" s="1">
        <v>106</v>
      </c>
      <c r="B112" s="5">
        <v>43361</v>
      </c>
      <c r="C112" s="1">
        <v>1910</v>
      </c>
      <c r="D112" s="1">
        <v>8000</v>
      </c>
      <c r="E112" s="28">
        <v>35</v>
      </c>
      <c r="F112" s="1" t="s">
        <v>382</v>
      </c>
      <c r="G112" s="24" t="s">
        <v>415</v>
      </c>
      <c r="J112" s="1"/>
    </row>
    <row r="113" spans="1:10" x14ac:dyDescent="0.35">
      <c r="A113" s="1">
        <v>107</v>
      </c>
      <c r="B113" s="5">
        <v>43370</v>
      </c>
      <c r="C113" s="1">
        <v>3200</v>
      </c>
      <c r="D113" s="1">
        <v>1910</v>
      </c>
      <c r="E113" s="28">
        <v>399.01</v>
      </c>
      <c r="F113" s="1" t="s">
        <v>383</v>
      </c>
      <c r="G113" s="24" t="s">
        <v>421</v>
      </c>
      <c r="J113" s="1"/>
    </row>
    <row r="114" spans="1:10" x14ac:dyDescent="0.35">
      <c r="A114" s="1">
        <v>108</v>
      </c>
      <c r="B114" s="5">
        <v>43374</v>
      </c>
      <c r="C114" s="1">
        <v>1910</v>
      </c>
      <c r="D114" s="1">
        <v>4340</v>
      </c>
      <c r="E114" s="28">
        <v>67.5</v>
      </c>
      <c r="F114" s="1" t="s">
        <v>384</v>
      </c>
      <c r="G114" s="24" t="s">
        <v>422</v>
      </c>
      <c r="J114" s="1"/>
    </row>
    <row r="115" spans="1:10" x14ac:dyDescent="0.35">
      <c r="A115" s="1">
        <v>109</v>
      </c>
      <c r="B115" s="5">
        <v>43375</v>
      </c>
      <c r="C115" s="1">
        <v>3200</v>
      </c>
      <c r="D115" s="1">
        <v>1910</v>
      </c>
      <c r="E115" s="28">
        <v>28.5</v>
      </c>
      <c r="F115" s="1" t="s">
        <v>414</v>
      </c>
      <c r="G115" s="24" t="s">
        <v>421</v>
      </c>
      <c r="J115" s="1"/>
    </row>
    <row r="116" spans="1:10" x14ac:dyDescent="0.35">
      <c r="A116" s="1">
        <v>110</v>
      </c>
      <c r="B116" s="5">
        <v>43376</v>
      </c>
      <c r="C116" s="1">
        <v>5320</v>
      </c>
      <c r="D116" s="1">
        <v>1910</v>
      </c>
      <c r="E116" s="28">
        <v>11.49</v>
      </c>
      <c r="F116" s="1" t="s">
        <v>385</v>
      </c>
      <c r="G116" s="24" t="s">
        <v>415</v>
      </c>
      <c r="J116" s="1"/>
    </row>
    <row r="117" spans="1:10" x14ac:dyDescent="0.35">
      <c r="A117" s="1">
        <v>111</v>
      </c>
      <c r="B117" s="5">
        <v>43379</v>
      </c>
      <c r="C117" s="1">
        <v>1910</v>
      </c>
      <c r="D117" s="1">
        <v>8000</v>
      </c>
      <c r="E117" s="28">
        <v>35</v>
      </c>
      <c r="F117" s="1" t="s">
        <v>386</v>
      </c>
      <c r="G117" s="24" t="s">
        <v>415</v>
      </c>
      <c r="J117" s="1"/>
    </row>
    <row r="118" spans="1:10" x14ac:dyDescent="0.35">
      <c r="A118" s="1">
        <v>112</v>
      </c>
      <c r="B118" s="5">
        <v>43382</v>
      </c>
      <c r="C118" s="1">
        <v>4340</v>
      </c>
      <c r="D118" s="1">
        <v>1910</v>
      </c>
      <c r="E118" s="28">
        <v>112</v>
      </c>
      <c r="F118" s="1" t="s">
        <v>387</v>
      </c>
      <c r="G118" s="24" t="s">
        <v>421</v>
      </c>
      <c r="J118" s="1"/>
    </row>
    <row r="119" spans="1:10" x14ac:dyDescent="0.35">
      <c r="A119" s="1">
        <v>113</v>
      </c>
      <c r="B119" s="5">
        <v>43402</v>
      </c>
      <c r="C119" s="1">
        <v>1910</v>
      </c>
      <c r="D119" s="1">
        <v>4340</v>
      </c>
      <c r="E119" s="28">
        <v>81</v>
      </c>
      <c r="F119" s="1" t="s">
        <v>388</v>
      </c>
      <c r="G119" s="24" t="s">
        <v>420</v>
      </c>
      <c r="J119" s="1"/>
    </row>
    <row r="120" spans="1:10" x14ac:dyDescent="0.35">
      <c r="A120" s="1">
        <v>114</v>
      </c>
      <c r="B120" s="5">
        <v>43405</v>
      </c>
      <c r="C120" s="1">
        <v>4340</v>
      </c>
      <c r="D120" s="1">
        <v>1910</v>
      </c>
      <c r="E120" s="28">
        <v>70</v>
      </c>
      <c r="F120" s="1" t="s">
        <v>285</v>
      </c>
      <c r="G120" s="24" t="s">
        <v>421</v>
      </c>
      <c r="J120" s="1"/>
    </row>
    <row r="121" spans="1:10" x14ac:dyDescent="0.35">
      <c r="A121" s="1">
        <v>115</v>
      </c>
      <c r="B121" s="5">
        <v>43405</v>
      </c>
      <c r="C121" s="1">
        <v>4340</v>
      </c>
      <c r="D121" s="1">
        <v>1910</v>
      </c>
      <c r="E121" s="28">
        <v>12</v>
      </c>
      <c r="F121" s="1" t="s">
        <v>289</v>
      </c>
      <c r="G121" s="24" t="s">
        <v>421</v>
      </c>
      <c r="J121" s="1"/>
    </row>
    <row r="122" spans="1:10" x14ac:dyDescent="0.35">
      <c r="A122" s="1">
        <v>116</v>
      </c>
      <c r="B122" s="5">
        <v>43405</v>
      </c>
      <c r="C122" s="1">
        <v>4340</v>
      </c>
      <c r="D122" s="1">
        <v>1910</v>
      </c>
      <c r="E122" s="28">
        <v>150</v>
      </c>
      <c r="F122" s="1" t="s">
        <v>354</v>
      </c>
      <c r="G122" s="24" t="s">
        <v>421</v>
      </c>
      <c r="J122" s="1"/>
    </row>
    <row r="123" spans="1:10" x14ac:dyDescent="0.35">
      <c r="A123" s="1">
        <v>117</v>
      </c>
      <c r="B123" s="5">
        <v>43409</v>
      </c>
      <c r="C123" s="1">
        <v>5320</v>
      </c>
      <c r="D123" s="1">
        <v>1910</v>
      </c>
      <c r="E123" s="28">
        <v>10.17</v>
      </c>
      <c r="F123" s="1" t="s">
        <v>389</v>
      </c>
      <c r="G123" s="24" t="s">
        <v>415</v>
      </c>
      <c r="J123" s="1"/>
    </row>
    <row r="124" spans="1:10" x14ac:dyDescent="0.35">
      <c r="A124" s="1">
        <v>118</v>
      </c>
      <c r="B124" s="5">
        <v>43410</v>
      </c>
      <c r="C124" s="1">
        <v>1910</v>
      </c>
      <c r="D124" s="1">
        <v>8000</v>
      </c>
      <c r="E124" s="28">
        <v>35</v>
      </c>
      <c r="F124" s="1" t="s">
        <v>390</v>
      </c>
      <c r="G124" s="24" t="s">
        <v>415</v>
      </c>
      <c r="J124" s="1"/>
    </row>
    <row r="125" spans="1:10" x14ac:dyDescent="0.35">
      <c r="A125" s="1">
        <v>119</v>
      </c>
      <c r="B125" s="5">
        <v>43412</v>
      </c>
      <c r="C125" s="1">
        <v>1910</v>
      </c>
      <c r="D125" s="1">
        <v>3010</v>
      </c>
      <c r="E125" s="28">
        <v>299</v>
      </c>
      <c r="F125" s="1" t="s">
        <v>391</v>
      </c>
      <c r="G125" s="24" t="s">
        <v>415</v>
      </c>
      <c r="J125" s="1"/>
    </row>
    <row r="126" spans="1:10" x14ac:dyDescent="0.35">
      <c r="A126" s="1">
        <v>120</v>
      </c>
      <c r="B126" s="5">
        <v>43422</v>
      </c>
      <c r="C126" s="1">
        <v>4340</v>
      </c>
      <c r="D126" s="1">
        <v>1910</v>
      </c>
      <c r="E126" s="28">
        <v>30</v>
      </c>
      <c r="F126" s="1" t="s">
        <v>392</v>
      </c>
      <c r="G126" s="24" t="s">
        <v>421</v>
      </c>
      <c r="J126" s="1"/>
    </row>
    <row r="127" spans="1:10" x14ac:dyDescent="0.35">
      <c r="A127" s="1">
        <v>121</v>
      </c>
      <c r="B127" s="5">
        <v>43422</v>
      </c>
      <c r="C127" s="1">
        <v>4340</v>
      </c>
      <c r="D127" s="1">
        <v>1910</v>
      </c>
      <c r="E127" s="28">
        <v>24</v>
      </c>
      <c r="F127" s="1" t="s">
        <v>393</v>
      </c>
      <c r="G127" s="24" t="s">
        <v>421</v>
      </c>
      <c r="J127" s="1"/>
    </row>
    <row r="128" spans="1:10" x14ac:dyDescent="0.35">
      <c r="A128" s="1">
        <v>122</v>
      </c>
      <c r="B128" s="5">
        <v>43422</v>
      </c>
      <c r="C128" s="1">
        <v>4340</v>
      </c>
      <c r="D128" s="1">
        <v>1910</v>
      </c>
      <c r="E128" s="28">
        <v>210</v>
      </c>
      <c r="F128" s="1" t="s">
        <v>315</v>
      </c>
      <c r="G128" s="24" t="s">
        <v>421</v>
      </c>
      <c r="J128" s="1"/>
    </row>
    <row r="129" spans="1:10" x14ac:dyDescent="0.35">
      <c r="A129" s="1">
        <v>123</v>
      </c>
      <c r="B129" s="5">
        <v>43422</v>
      </c>
      <c r="C129" s="1">
        <v>4330</v>
      </c>
      <c r="D129" s="1">
        <v>1910</v>
      </c>
      <c r="E129" s="28">
        <v>10</v>
      </c>
      <c r="F129" s="1" t="s">
        <v>394</v>
      </c>
      <c r="G129" s="24" t="s">
        <v>421</v>
      </c>
      <c r="J129" s="1"/>
    </row>
    <row r="130" spans="1:10" x14ac:dyDescent="0.35">
      <c r="A130" s="1">
        <v>124</v>
      </c>
      <c r="B130" s="5">
        <v>43434</v>
      </c>
      <c r="C130" s="1">
        <v>1910</v>
      </c>
      <c r="D130" s="1">
        <v>8000</v>
      </c>
      <c r="E130" s="28">
        <v>35</v>
      </c>
      <c r="F130" s="1" t="s">
        <v>395</v>
      </c>
      <c r="G130" s="24" t="s">
        <v>415</v>
      </c>
      <c r="J130" s="1"/>
    </row>
    <row r="131" spans="1:10" x14ac:dyDescent="0.35">
      <c r="A131" s="1">
        <v>125</v>
      </c>
      <c r="B131" s="5">
        <v>43439</v>
      </c>
      <c r="C131" s="1">
        <v>5320</v>
      </c>
      <c r="D131" s="1">
        <v>1910</v>
      </c>
      <c r="E131" s="28">
        <v>10.95</v>
      </c>
      <c r="F131" s="1" t="s">
        <v>396</v>
      </c>
      <c r="G131" s="24" t="s">
        <v>415</v>
      </c>
      <c r="J131" s="1"/>
    </row>
    <row r="132" spans="1:10" x14ac:dyDescent="0.35">
      <c r="A132" s="1">
        <v>126</v>
      </c>
      <c r="B132" s="5">
        <v>43439</v>
      </c>
      <c r="C132" s="1">
        <v>1910</v>
      </c>
      <c r="D132" s="1">
        <v>3010</v>
      </c>
      <c r="E132" s="28">
        <v>750</v>
      </c>
      <c r="F132" s="29" t="s">
        <v>397</v>
      </c>
      <c r="G132" s="24" t="s">
        <v>415</v>
      </c>
      <c r="J132" s="1"/>
    </row>
    <row r="133" spans="1:10" x14ac:dyDescent="0.35">
      <c r="A133" s="1">
        <v>127</v>
      </c>
      <c r="B133" s="5">
        <v>43439</v>
      </c>
      <c r="C133" s="1">
        <v>4340</v>
      </c>
      <c r="D133" s="1">
        <v>1910</v>
      </c>
      <c r="E133" s="28">
        <v>28</v>
      </c>
      <c r="F133" s="1" t="s">
        <v>398</v>
      </c>
      <c r="G133" s="24" t="s">
        <v>421</v>
      </c>
      <c r="J133" s="1"/>
    </row>
    <row r="134" spans="1:10" x14ac:dyDescent="0.35">
      <c r="A134" s="1">
        <v>128</v>
      </c>
      <c r="B134" s="5">
        <v>43439</v>
      </c>
      <c r="C134" s="1">
        <v>4340</v>
      </c>
      <c r="D134" s="1">
        <v>1910</v>
      </c>
      <c r="E134" s="28">
        <v>40</v>
      </c>
      <c r="F134" s="1" t="s">
        <v>399</v>
      </c>
      <c r="G134" s="24" t="s">
        <v>421</v>
      </c>
      <c r="J134" s="1"/>
    </row>
    <row r="135" spans="1:10" x14ac:dyDescent="0.35">
      <c r="A135" s="1">
        <v>129</v>
      </c>
      <c r="B135" s="5">
        <v>43441</v>
      </c>
      <c r="C135" s="1">
        <v>4340</v>
      </c>
      <c r="D135" s="1">
        <v>1910</v>
      </c>
      <c r="E135" s="28">
        <v>315</v>
      </c>
      <c r="F135" s="1" t="s">
        <v>255</v>
      </c>
      <c r="G135" s="24" t="s">
        <v>421</v>
      </c>
      <c r="J135" s="1"/>
    </row>
    <row r="136" spans="1:10" x14ac:dyDescent="0.35">
      <c r="A136" s="1">
        <v>130</v>
      </c>
      <c r="B136" s="5">
        <v>43445</v>
      </c>
      <c r="C136" s="1">
        <v>1910</v>
      </c>
      <c r="D136" s="1">
        <v>4340</v>
      </c>
      <c r="E136" s="28">
        <v>162</v>
      </c>
      <c r="F136" s="1" t="s">
        <v>400</v>
      </c>
      <c r="G136" s="24" t="s">
        <v>420</v>
      </c>
      <c r="J136" s="1"/>
    </row>
    <row r="137" spans="1:10" x14ac:dyDescent="0.35">
      <c r="A137" s="1">
        <v>131</v>
      </c>
      <c r="B137" s="5">
        <v>43445</v>
      </c>
      <c r="C137" s="1">
        <v>1910</v>
      </c>
      <c r="D137" s="1">
        <v>4340</v>
      </c>
      <c r="E137" s="28">
        <v>81</v>
      </c>
      <c r="F137" s="1" t="s">
        <v>384</v>
      </c>
      <c r="G137" s="24" t="s">
        <v>420</v>
      </c>
      <c r="J137" s="1"/>
    </row>
    <row r="138" spans="1:10" x14ac:dyDescent="0.35">
      <c r="A138" s="1">
        <v>132</v>
      </c>
      <c r="B138" s="5">
        <v>43450</v>
      </c>
      <c r="C138" s="1">
        <v>1910</v>
      </c>
      <c r="D138" s="1">
        <v>4340</v>
      </c>
      <c r="E138" s="28">
        <v>121.5</v>
      </c>
      <c r="F138" s="1" t="s">
        <v>401</v>
      </c>
      <c r="G138" s="24" t="s">
        <v>420</v>
      </c>
      <c r="J138" s="1"/>
    </row>
    <row r="139" spans="1:10" x14ac:dyDescent="0.35">
      <c r="A139" s="1">
        <v>133</v>
      </c>
      <c r="B139" s="5">
        <v>43448</v>
      </c>
      <c r="C139" s="1">
        <v>1910</v>
      </c>
      <c r="D139" s="1">
        <v>4340</v>
      </c>
      <c r="E139" s="28">
        <v>81</v>
      </c>
      <c r="F139" s="6" t="s">
        <v>379</v>
      </c>
      <c r="G139" s="24" t="s">
        <v>420</v>
      </c>
      <c r="H139" s="1" t="s">
        <v>160</v>
      </c>
    </row>
    <row r="140" spans="1:10" x14ac:dyDescent="0.35">
      <c r="A140" s="1">
        <v>134</v>
      </c>
      <c r="B140" s="5">
        <v>43451</v>
      </c>
      <c r="C140" s="1">
        <v>1910</v>
      </c>
      <c r="D140" s="1">
        <v>4340</v>
      </c>
      <c r="E140" s="28">
        <v>121.5</v>
      </c>
      <c r="F140" s="1" t="s">
        <v>402</v>
      </c>
      <c r="G140" s="24" t="s">
        <v>420</v>
      </c>
      <c r="H140" s="1">
        <v>1910</v>
      </c>
      <c r="I140" s="1">
        <v>1900</v>
      </c>
    </row>
    <row r="141" spans="1:10" x14ac:dyDescent="0.35">
      <c r="A141" s="1">
        <v>135</v>
      </c>
      <c r="B141" s="5">
        <v>43453</v>
      </c>
      <c r="C141" s="1">
        <v>4340</v>
      </c>
      <c r="D141" s="1">
        <v>1910</v>
      </c>
      <c r="E141" s="28">
        <v>60</v>
      </c>
      <c r="F141" s="1" t="s">
        <v>354</v>
      </c>
      <c r="G141" s="24" t="s">
        <v>421</v>
      </c>
      <c r="H141" s="1">
        <v>16728.509999999998</v>
      </c>
      <c r="I141" s="1">
        <v>593.65</v>
      </c>
    </row>
    <row r="142" spans="1:10" x14ac:dyDescent="0.35">
      <c r="A142" s="1">
        <v>136</v>
      </c>
      <c r="B142" s="5">
        <v>43453</v>
      </c>
      <c r="C142" s="1">
        <v>4340</v>
      </c>
      <c r="D142" s="1">
        <v>1910</v>
      </c>
      <c r="E142" s="28">
        <v>70</v>
      </c>
      <c r="F142" s="1" t="s">
        <v>354</v>
      </c>
      <c r="G142" s="24" t="s">
        <v>421</v>
      </c>
      <c r="H142" s="1">
        <v>9279.27</v>
      </c>
      <c r="I142" s="1">
        <v>131.19999999999999</v>
      </c>
    </row>
    <row r="143" spans="1:10" x14ac:dyDescent="0.35">
      <c r="A143" s="1">
        <v>137</v>
      </c>
      <c r="B143" s="5">
        <v>43461</v>
      </c>
      <c r="C143" s="1">
        <v>1910</v>
      </c>
      <c r="D143" s="1">
        <v>4340</v>
      </c>
      <c r="E143" s="28">
        <v>40.5</v>
      </c>
      <c r="F143" s="1" t="s">
        <v>388</v>
      </c>
      <c r="G143" s="24" t="s">
        <v>420</v>
      </c>
      <c r="H143" s="1">
        <f>H141-H142</f>
        <v>7449.239999999998</v>
      </c>
      <c r="I143" s="1">
        <f>I141-I142</f>
        <v>462.45</v>
      </c>
    </row>
    <row r="144" spans="1:10" x14ac:dyDescent="0.35">
      <c r="A144" s="1">
        <v>138</v>
      </c>
      <c r="B144" s="5">
        <v>43461</v>
      </c>
      <c r="C144" s="1">
        <v>1910</v>
      </c>
      <c r="D144" s="1">
        <v>8000</v>
      </c>
      <c r="E144" s="28">
        <v>80</v>
      </c>
      <c r="F144" s="1" t="s">
        <v>403</v>
      </c>
      <c r="G144" s="24" t="s">
        <v>415</v>
      </c>
    </row>
    <row r="145" spans="1:7" x14ac:dyDescent="0.35">
      <c r="A145" s="1">
        <v>139</v>
      </c>
      <c r="B145" s="5">
        <v>43461</v>
      </c>
      <c r="C145" s="1">
        <v>1910</v>
      </c>
      <c r="D145" s="1">
        <v>8000</v>
      </c>
      <c r="E145" s="28">
        <v>80</v>
      </c>
      <c r="F145" s="1" t="s">
        <v>404</v>
      </c>
      <c r="G145" s="24" t="s">
        <v>415</v>
      </c>
    </row>
    <row r="146" spans="1:7" x14ac:dyDescent="0.35">
      <c r="A146" s="1">
        <v>140</v>
      </c>
      <c r="B146" s="5">
        <v>43465</v>
      </c>
      <c r="C146" s="1">
        <v>1910</v>
      </c>
      <c r="D146" s="1">
        <v>4340</v>
      </c>
      <c r="E146" s="28">
        <v>112</v>
      </c>
      <c r="F146" s="1" t="s">
        <v>405</v>
      </c>
      <c r="G146" s="24" t="s">
        <v>420</v>
      </c>
    </row>
    <row r="147" spans="1:7" x14ac:dyDescent="0.35">
      <c r="B147" s="5"/>
      <c r="E147" s="28"/>
    </row>
    <row r="148" spans="1:7" x14ac:dyDescent="0.35">
      <c r="B148" s="5"/>
    </row>
    <row r="149" spans="1:7" x14ac:dyDescent="0.35">
      <c r="B149" s="5"/>
    </row>
    <row r="150" spans="1:7" x14ac:dyDescent="0.35">
      <c r="B150" s="5"/>
    </row>
    <row r="151" spans="1:7" x14ac:dyDescent="0.35">
      <c r="B151" s="5"/>
    </row>
    <row r="152" spans="1:7" x14ac:dyDescent="0.35">
      <c r="B152" s="5"/>
    </row>
    <row r="153" spans="1:7" x14ac:dyDescent="0.35">
      <c r="B153" s="5"/>
    </row>
    <row r="154" spans="1:7" x14ac:dyDescent="0.35">
      <c r="B154" s="5"/>
    </row>
    <row r="155" spans="1:7" x14ac:dyDescent="0.35">
      <c r="B155" s="5"/>
    </row>
    <row r="156" spans="1:7" x14ac:dyDescent="0.35">
      <c r="B156" s="5"/>
    </row>
    <row r="157" spans="1:7" x14ac:dyDescent="0.35">
      <c r="B157" s="5"/>
    </row>
    <row r="158" spans="1:7" x14ac:dyDescent="0.35">
      <c r="B158" s="5"/>
    </row>
    <row r="159" spans="1:7" x14ac:dyDescent="0.35">
      <c r="B159" s="5"/>
    </row>
    <row r="160" spans="1:7" x14ac:dyDescent="0.35">
      <c r="B160" s="5"/>
    </row>
    <row r="161" spans="2:5" x14ac:dyDescent="0.35">
      <c r="B161" s="5"/>
    </row>
    <row r="162" spans="2:5" x14ac:dyDescent="0.35">
      <c r="B162" s="5"/>
      <c r="E162" s="28"/>
    </row>
    <row r="163" spans="2:5" x14ac:dyDescent="0.35">
      <c r="B163" s="5"/>
    </row>
    <row r="164" spans="2:5" x14ac:dyDescent="0.35">
      <c r="B164" s="5"/>
    </row>
    <row r="165" spans="2:5" x14ac:dyDescent="0.35">
      <c r="B165" s="5"/>
    </row>
    <row r="166" spans="2:5" x14ac:dyDescent="0.35">
      <c r="B166" s="5"/>
    </row>
    <row r="167" spans="2:5" x14ac:dyDescent="0.35">
      <c r="B167" s="5"/>
    </row>
    <row r="168" spans="2:5" x14ac:dyDescent="0.35">
      <c r="B168" s="5"/>
    </row>
    <row r="169" spans="2:5" x14ac:dyDescent="0.35">
      <c r="B169" s="5"/>
    </row>
    <row r="170" spans="2:5" x14ac:dyDescent="0.35">
      <c r="B170" s="5"/>
    </row>
    <row r="171" spans="2:5" x14ac:dyDescent="0.35">
      <c r="B171" s="5"/>
    </row>
    <row r="172" spans="2:5" x14ac:dyDescent="0.35">
      <c r="B172" s="5"/>
    </row>
    <row r="173" spans="2:5" x14ac:dyDescent="0.35">
      <c r="B173" s="5"/>
    </row>
    <row r="174" spans="2:5" x14ac:dyDescent="0.35">
      <c r="B174" s="5"/>
    </row>
    <row r="175" spans="2:5" x14ac:dyDescent="0.35">
      <c r="B175" s="5"/>
    </row>
    <row r="176" spans="2:5" x14ac:dyDescent="0.35">
      <c r="B176" s="5"/>
    </row>
    <row r="177" spans="2:2" x14ac:dyDescent="0.35">
      <c r="B177" s="5"/>
    </row>
    <row r="178" spans="2:2" x14ac:dyDescent="0.35">
      <c r="B178" s="5"/>
    </row>
    <row r="179" spans="2:2" x14ac:dyDescent="0.35">
      <c r="B179" s="5"/>
    </row>
    <row r="180" spans="2:2" x14ac:dyDescent="0.35">
      <c r="B180" s="5"/>
    </row>
    <row r="181" spans="2:2" x14ac:dyDescent="0.35">
      <c r="B181" s="5"/>
    </row>
    <row r="182" spans="2:2" x14ac:dyDescent="0.35">
      <c r="B182" s="5"/>
    </row>
    <row r="183" spans="2:2" x14ac:dyDescent="0.35">
      <c r="B183" s="5"/>
    </row>
    <row r="184" spans="2:2" x14ac:dyDescent="0.35">
      <c r="B184" s="5"/>
    </row>
    <row r="185" spans="2:2" x14ac:dyDescent="0.35">
      <c r="B185" s="5"/>
    </row>
    <row r="186" spans="2:2" x14ac:dyDescent="0.35">
      <c r="B186" s="5"/>
    </row>
    <row r="187" spans="2:2" x14ac:dyDescent="0.35">
      <c r="B187" s="5"/>
    </row>
    <row r="188" spans="2:2" x14ac:dyDescent="0.35">
      <c r="B188" s="5"/>
    </row>
    <row r="189" spans="2:2" x14ac:dyDescent="0.35">
      <c r="B189" s="5"/>
    </row>
    <row r="190" spans="2:2" x14ac:dyDescent="0.35">
      <c r="B190" s="5"/>
    </row>
    <row r="191" spans="2:2" x14ac:dyDescent="0.35">
      <c r="B191" s="5"/>
    </row>
  </sheetData>
  <autoFilter ref="A6:I148" xr:uid="{E6720999-9936-4C53-986A-48C012AD15D9}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7FE67C-B2DD-4041-AF9C-DD55C368D812}">
  <dimension ref="A1:J199"/>
  <sheetViews>
    <sheetView topLeftCell="A64" workbookViewId="0">
      <selection activeCell="A147" sqref="A147"/>
    </sheetView>
  </sheetViews>
  <sheetFormatPr defaultColWidth="9.1796875" defaultRowHeight="15.5" x14ac:dyDescent="0.35"/>
  <cols>
    <col min="1" max="1" width="7.81640625" style="1" customWidth="1"/>
    <col min="2" max="2" width="12.54296875" style="1" bestFit="1" customWidth="1"/>
    <col min="3" max="4" width="9.453125" style="1" bestFit="1" customWidth="1"/>
    <col min="5" max="5" width="14.54296875" style="3" customWidth="1"/>
    <col min="6" max="6" width="67.1796875" style="1" bestFit="1" customWidth="1"/>
    <col min="7" max="7" width="9.1796875" style="24"/>
    <col min="8" max="8" width="12.1796875" style="1" hidden="1" customWidth="1"/>
    <col min="9" max="9" width="0" style="1" hidden="1" customWidth="1"/>
    <col min="10" max="10" width="10.81640625" style="18" bestFit="1" customWidth="1"/>
    <col min="11" max="16384" width="9.1796875" style="1"/>
  </cols>
  <sheetData>
    <row r="1" spans="1:10" x14ac:dyDescent="0.35">
      <c r="A1" s="1" t="s">
        <v>41</v>
      </c>
      <c r="E1" s="3" t="s">
        <v>423</v>
      </c>
      <c r="F1" s="1" t="s">
        <v>417</v>
      </c>
    </row>
    <row r="2" spans="1:10" x14ac:dyDescent="0.35">
      <c r="A2" s="1" t="s">
        <v>42</v>
      </c>
      <c r="F2" s="1" t="s">
        <v>418</v>
      </c>
    </row>
    <row r="3" spans="1:10" x14ac:dyDescent="0.35">
      <c r="A3" s="1" t="s">
        <v>426</v>
      </c>
      <c r="F3" s="1" t="s">
        <v>454</v>
      </c>
    </row>
    <row r="6" spans="1:10" x14ac:dyDescent="0.35">
      <c r="A6" s="31" t="s">
        <v>44</v>
      </c>
      <c r="B6" s="31" t="s">
        <v>45</v>
      </c>
      <c r="C6" s="31" t="s">
        <v>46</v>
      </c>
      <c r="D6" s="31" t="s">
        <v>47</v>
      </c>
      <c r="E6" s="22" t="s">
        <v>48</v>
      </c>
      <c r="F6" s="31" t="s">
        <v>49</v>
      </c>
      <c r="G6" s="32" t="s">
        <v>416</v>
      </c>
    </row>
    <row r="7" spans="1:10" s="2" customFormat="1" x14ac:dyDescent="0.35">
      <c r="A7" s="1">
        <v>1</v>
      </c>
      <c r="B7" s="5">
        <v>43466</v>
      </c>
      <c r="C7" s="1">
        <v>1900</v>
      </c>
      <c r="D7" s="1">
        <v>2050</v>
      </c>
      <c r="E7" s="3">
        <v>482.45</v>
      </c>
      <c r="F7" s="1" t="s">
        <v>50</v>
      </c>
      <c r="G7" s="24"/>
      <c r="H7" s="1"/>
      <c r="J7" s="19"/>
    </row>
    <row r="8" spans="1:10" x14ac:dyDescent="0.35">
      <c r="A8" s="1">
        <v>2</v>
      </c>
      <c r="B8" s="5">
        <v>43466</v>
      </c>
      <c r="C8" s="1">
        <v>1910</v>
      </c>
      <c r="D8" s="1">
        <v>2050</v>
      </c>
      <c r="E8" s="16">
        <v>4534.32</v>
      </c>
      <c r="F8" s="1" t="s">
        <v>50</v>
      </c>
      <c r="J8" s="1"/>
    </row>
    <row r="9" spans="1:10" x14ac:dyDescent="0.35">
      <c r="A9" s="1">
        <f>A8+1</f>
        <v>3</v>
      </c>
      <c r="B9" s="5">
        <v>43469</v>
      </c>
      <c r="C9" s="1">
        <v>3320</v>
      </c>
      <c r="D9" s="1">
        <v>1910</v>
      </c>
      <c r="E9" s="3">
        <v>14.18</v>
      </c>
      <c r="F9" s="1" t="s">
        <v>427</v>
      </c>
      <c r="G9" s="24" t="s">
        <v>415</v>
      </c>
      <c r="H9" s="6">
        <f>E8-E20</f>
        <v>4506.32</v>
      </c>
    </row>
    <row r="10" spans="1:10" x14ac:dyDescent="0.35">
      <c r="A10" s="1">
        <v>4</v>
      </c>
      <c r="B10" s="5">
        <v>43472</v>
      </c>
      <c r="C10" s="1">
        <v>3200</v>
      </c>
      <c r="D10" s="1">
        <v>1910</v>
      </c>
      <c r="E10" s="3">
        <v>1111.54</v>
      </c>
      <c r="F10" s="1" t="s">
        <v>428</v>
      </c>
      <c r="G10" s="24" t="s">
        <v>421</v>
      </c>
      <c r="J10" s="1"/>
    </row>
    <row r="11" spans="1:10" x14ac:dyDescent="0.35">
      <c r="A11" s="1">
        <v>5</v>
      </c>
      <c r="B11" s="5">
        <v>43482</v>
      </c>
      <c r="C11" s="1">
        <v>1910</v>
      </c>
      <c r="D11" s="1">
        <v>8000</v>
      </c>
      <c r="E11" s="3">
        <v>70</v>
      </c>
      <c r="F11" s="1" t="s">
        <v>439</v>
      </c>
      <c r="G11" s="24" t="s">
        <v>415</v>
      </c>
      <c r="J11" s="1"/>
    </row>
    <row r="12" spans="1:10" x14ac:dyDescent="0.35">
      <c r="A12" s="1">
        <v>6</v>
      </c>
      <c r="B12" s="5">
        <v>43486</v>
      </c>
      <c r="C12" s="1">
        <v>1910</v>
      </c>
      <c r="D12" s="1">
        <v>8000</v>
      </c>
      <c r="E12" s="3">
        <v>80</v>
      </c>
      <c r="F12" s="1" t="s">
        <v>440</v>
      </c>
      <c r="G12" s="24" t="s">
        <v>415</v>
      </c>
      <c r="J12" s="1"/>
    </row>
    <row r="13" spans="1:10" x14ac:dyDescent="0.35">
      <c r="A13" s="1">
        <v>7</v>
      </c>
      <c r="B13" s="5">
        <v>43491</v>
      </c>
      <c r="C13" s="1">
        <v>1900</v>
      </c>
      <c r="D13" s="1">
        <v>8100</v>
      </c>
      <c r="E13" s="3">
        <v>288.5</v>
      </c>
      <c r="F13" s="1" t="s">
        <v>521</v>
      </c>
      <c r="G13" s="24" t="s">
        <v>520</v>
      </c>
      <c r="J13" s="1"/>
    </row>
    <row r="14" spans="1:10" x14ac:dyDescent="0.35">
      <c r="A14" s="1">
        <v>8</v>
      </c>
      <c r="B14" s="5">
        <v>43491</v>
      </c>
      <c r="C14" s="1">
        <v>8151</v>
      </c>
      <c r="D14" s="1">
        <v>1900</v>
      </c>
      <c r="E14" s="3">
        <v>7.7</v>
      </c>
      <c r="F14" s="1" t="s">
        <v>522</v>
      </c>
      <c r="G14" s="24" t="s">
        <v>421</v>
      </c>
      <c r="J14" s="1"/>
    </row>
    <row r="15" spans="1:10" x14ac:dyDescent="0.35">
      <c r="A15" s="1">
        <v>9</v>
      </c>
      <c r="B15" s="5">
        <v>43491</v>
      </c>
      <c r="C15" s="1">
        <v>8151</v>
      </c>
      <c r="D15" s="1">
        <v>1900</v>
      </c>
      <c r="E15" s="3">
        <v>80.3</v>
      </c>
      <c r="F15" s="1" t="s">
        <v>524</v>
      </c>
      <c r="G15" s="24" t="s">
        <v>421</v>
      </c>
      <c r="J15" s="1"/>
    </row>
    <row r="16" spans="1:10" x14ac:dyDescent="0.35">
      <c r="A16" s="1">
        <v>10</v>
      </c>
      <c r="B16" s="5">
        <v>43491</v>
      </c>
      <c r="C16" s="1">
        <v>8151</v>
      </c>
      <c r="D16" s="1">
        <v>1900</v>
      </c>
      <c r="E16" s="3">
        <v>5.9</v>
      </c>
      <c r="F16" s="1" t="s">
        <v>523</v>
      </c>
      <c r="G16" s="24" t="s">
        <v>421</v>
      </c>
      <c r="J16" s="1"/>
    </row>
    <row r="17" spans="1:10" x14ac:dyDescent="0.35">
      <c r="A17" s="1">
        <v>11</v>
      </c>
      <c r="B17" s="5">
        <v>43491</v>
      </c>
      <c r="C17" s="1">
        <v>8151</v>
      </c>
      <c r="D17" s="1">
        <v>1900</v>
      </c>
      <c r="E17" s="3">
        <v>40</v>
      </c>
      <c r="F17" s="1" t="s">
        <v>523</v>
      </c>
      <c r="G17" s="24" t="s">
        <v>421</v>
      </c>
      <c r="J17" s="1"/>
    </row>
    <row r="18" spans="1:10" x14ac:dyDescent="0.35">
      <c r="A18" s="1">
        <v>12</v>
      </c>
      <c r="B18" s="5">
        <v>43491</v>
      </c>
      <c r="C18" s="1">
        <v>8151</v>
      </c>
      <c r="D18" s="1">
        <v>1900</v>
      </c>
      <c r="E18" s="3">
        <v>38.6</v>
      </c>
      <c r="F18" s="1" t="s">
        <v>523</v>
      </c>
      <c r="G18" s="24" t="s">
        <v>421</v>
      </c>
      <c r="J18" s="1"/>
    </row>
    <row r="19" spans="1:10" x14ac:dyDescent="0.35">
      <c r="A19" s="1">
        <v>13</v>
      </c>
      <c r="B19" s="5">
        <v>43493</v>
      </c>
      <c r="C19" s="1">
        <v>3330</v>
      </c>
      <c r="D19" s="1">
        <v>1910</v>
      </c>
      <c r="E19" s="3">
        <v>50</v>
      </c>
      <c r="F19" s="1" t="s">
        <v>429</v>
      </c>
      <c r="G19" s="24" t="s">
        <v>421</v>
      </c>
      <c r="J19" s="1"/>
    </row>
    <row r="20" spans="1:10" x14ac:dyDescent="0.35">
      <c r="A20" s="1">
        <v>14</v>
      </c>
      <c r="B20" s="5">
        <v>43493</v>
      </c>
      <c r="C20" s="1">
        <v>4340</v>
      </c>
      <c r="D20" s="1">
        <v>1910</v>
      </c>
      <c r="E20" s="16">
        <v>28</v>
      </c>
      <c r="F20" s="1" t="s">
        <v>430</v>
      </c>
      <c r="G20" s="24" t="s">
        <v>421</v>
      </c>
    </row>
    <row r="21" spans="1:10" x14ac:dyDescent="0.35">
      <c r="A21" s="1">
        <v>15</v>
      </c>
      <c r="B21" s="5">
        <v>43493</v>
      </c>
      <c r="C21" s="1">
        <v>4340</v>
      </c>
      <c r="D21" s="1">
        <v>1910</v>
      </c>
      <c r="E21" s="3">
        <v>26</v>
      </c>
      <c r="F21" s="1" t="s">
        <v>431</v>
      </c>
      <c r="G21" s="24" t="s">
        <v>421</v>
      </c>
      <c r="J21" s="1"/>
    </row>
    <row r="22" spans="1:10" x14ac:dyDescent="0.35">
      <c r="A22" s="1">
        <v>16</v>
      </c>
      <c r="B22" s="5">
        <v>43493</v>
      </c>
      <c r="C22" s="1">
        <v>4340</v>
      </c>
      <c r="D22" s="1">
        <v>1910</v>
      </c>
      <c r="E22" s="3">
        <v>84</v>
      </c>
      <c r="F22" s="1" t="s">
        <v>293</v>
      </c>
      <c r="G22" s="24" t="s">
        <v>421</v>
      </c>
      <c r="J22" s="1"/>
    </row>
    <row r="23" spans="1:10" x14ac:dyDescent="0.35">
      <c r="A23" s="1">
        <v>17</v>
      </c>
      <c r="B23" s="5">
        <v>43493</v>
      </c>
      <c r="C23" s="1">
        <v>4330</v>
      </c>
      <c r="D23" s="1">
        <v>1910</v>
      </c>
      <c r="E23" s="3">
        <v>188</v>
      </c>
      <c r="F23" s="1" t="s">
        <v>432</v>
      </c>
      <c r="G23" s="24" t="s">
        <v>421</v>
      </c>
      <c r="J23" s="1"/>
    </row>
    <row r="24" spans="1:10" x14ac:dyDescent="0.35">
      <c r="A24" s="1">
        <v>18</v>
      </c>
      <c r="B24" s="5">
        <v>43496</v>
      </c>
      <c r="C24" s="1">
        <v>4340</v>
      </c>
      <c r="D24" s="1">
        <v>1910</v>
      </c>
      <c r="E24" s="3">
        <v>20</v>
      </c>
      <c r="F24" s="1" t="s">
        <v>433</v>
      </c>
      <c r="G24" s="24" t="s">
        <v>421</v>
      </c>
      <c r="J24" s="1"/>
    </row>
    <row r="25" spans="1:10" x14ac:dyDescent="0.35">
      <c r="A25" s="1">
        <v>19</v>
      </c>
      <c r="B25" s="5">
        <v>43501</v>
      </c>
      <c r="C25" s="1">
        <v>3320</v>
      </c>
      <c r="D25" s="1">
        <v>1910</v>
      </c>
      <c r="E25" s="28">
        <v>11.74</v>
      </c>
      <c r="F25" s="1" t="s">
        <v>434</v>
      </c>
      <c r="G25" s="24" t="s">
        <v>421</v>
      </c>
      <c r="J25" s="1"/>
    </row>
    <row r="26" spans="1:10" x14ac:dyDescent="0.35">
      <c r="A26" s="1">
        <v>20</v>
      </c>
      <c r="B26" s="5">
        <v>43511</v>
      </c>
      <c r="C26" s="1">
        <v>3200</v>
      </c>
      <c r="D26" s="1">
        <v>1910</v>
      </c>
      <c r="E26" s="28">
        <v>234.34</v>
      </c>
      <c r="F26" s="1" t="s">
        <v>428</v>
      </c>
      <c r="G26" s="24" t="s">
        <v>421</v>
      </c>
      <c r="J26" s="1"/>
    </row>
    <row r="27" spans="1:10" x14ac:dyDescent="0.35">
      <c r="A27" s="1">
        <v>21</v>
      </c>
      <c r="B27" s="5">
        <v>43511</v>
      </c>
      <c r="C27" s="1">
        <v>1910</v>
      </c>
      <c r="D27" s="1">
        <v>8000</v>
      </c>
      <c r="E27" s="28">
        <v>70</v>
      </c>
      <c r="F27" s="1" t="s">
        <v>322</v>
      </c>
      <c r="G27" s="24" t="s">
        <v>415</v>
      </c>
      <c r="J27" s="1"/>
    </row>
    <row r="28" spans="1:10" x14ac:dyDescent="0.35">
      <c r="A28" s="1">
        <v>22</v>
      </c>
      <c r="B28" s="5">
        <v>43511</v>
      </c>
      <c r="C28" s="1">
        <v>1910</v>
      </c>
      <c r="D28" s="1">
        <v>8000</v>
      </c>
      <c r="E28" s="28">
        <v>70</v>
      </c>
      <c r="F28" s="1" t="s">
        <v>319</v>
      </c>
      <c r="G28" s="24" t="s">
        <v>415</v>
      </c>
      <c r="J28" s="1"/>
    </row>
    <row r="29" spans="1:10" x14ac:dyDescent="0.35">
      <c r="A29" s="1">
        <v>23</v>
      </c>
      <c r="B29" s="5">
        <v>43512</v>
      </c>
      <c r="C29" s="1">
        <v>1910</v>
      </c>
      <c r="D29" s="1">
        <v>8000</v>
      </c>
      <c r="E29" s="28">
        <v>10</v>
      </c>
      <c r="F29" s="1" t="s">
        <v>435</v>
      </c>
      <c r="G29" s="24" t="s">
        <v>415</v>
      </c>
      <c r="J29" s="1"/>
    </row>
    <row r="30" spans="1:10" x14ac:dyDescent="0.35">
      <c r="A30" s="1">
        <v>24</v>
      </c>
      <c r="B30" s="5">
        <v>43512</v>
      </c>
      <c r="C30" s="1">
        <v>1910</v>
      </c>
      <c r="D30" s="1">
        <v>8000</v>
      </c>
      <c r="E30" s="28">
        <v>40</v>
      </c>
      <c r="F30" s="1" t="s">
        <v>436</v>
      </c>
      <c r="G30" s="24" t="s">
        <v>415</v>
      </c>
      <c r="J30" s="1"/>
    </row>
    <row r="31" spans="1:10" x14ac:dyDescent="0.35">
      <c r="A31" s="1">
        <v>25</v>
      </c>
      <c r="B31" s="5">
        <v>43514</v>
      </c>
      <c r="C31" s="1">
        <v>1910</v>
      </c>
      <c r="D31" s="1">
        <v>8000</v>
      </c>
      <c r="E31" s="26">
        <v>80</v>
      </c>
      <c r="F31" s="1" t="s">
        <v>437</v>
      </c>
      <c r="G31" s="24" t="s">
        <v>415</v>
      </c>
      <c r="J31" s="1"/>
    </row>
    <row r="32" spans="1:10" x14ac:dyDescent="0.35">
      <c r="A32" s="1">
        <v>26</v>
      </c>
      <c r="B32" s="5">
        <v>43514</v>
      </c>
      <c r="C32" s="1">
        <v>1910</v>
      </c>
      <c r="D32" s="1">
        <v>8000</v>
      </c>
      <c r="E32" s="26">
        <v>80</v>
      </c>
      <c r="F32" s="1" t="s">
        <v>438</v>
      </c>
      <c r="G32" s="24" t="s">
        <v>415</v>
      </c>
      <c r="J32" s="1"/>
    </row>
    <row r="33" spans="1:10" x14ac:dyDescent="0.35">
      <c r="A33" s="1">
        <v>27</v>
      </c>
      <c r="B33" s="5">
        <v>43514</v>
      </c>
      <c r="C33" s="1">
        <v>1910</v>
      </c>
      <c r="D33" s="1">
        <v>8000</v>
      </c>
      <c r="E33" s="27">
        <v>80</v>
      </c>
      <c r="F33" s="1" t="s">
        <v>318</v>
      </c>
      <c r="G33" s="24" t="s">
        <v>415</v>
      </c>
      <c r="J33" s="1"/>
    </row>
    <row r="34" spans="1:10" x14ac:dyDescent="0.35">
      <c r="A34" s="1">
        <v>28</v>
      </c>
      <c r="B34" s="5">
        <v>43515</v>
      </c>
      <c r="C34" s="1">
        <v>1910</v>
      </c>
      <c r="D34" s="1">
        <v>8000</v>
      </c>
      <c r="E34" s="28">
        <v>10</v>
      </c>
      <c r="F34" s="1" t="s">
        <v>441</v>
      </c>
      <c r="G34" s="24" t="s">
        <v>415</v>
      </c>
      <c r="J34" s="1"/>
    </row>
    <row r="35" spans="1:10" x14ac:dyDescent="0.35">
      <c r="A35" s="1">
        <v>29</v>
      </c>
      <c r="B35" s="5">
        <v>43515</v>
      </c>
      <c r="C35" s="1">
        <v>1910</v>
      </c>
      <c r="D35" s="1">
        <v>8000</v>
      </c>
      <c r="E35" s="28">
        <v>80</v>
      </c>
      <c r="F35" s="1" t="s">
        <v>442</v>
      </c>
      <c r="G35" s="24" t="s">
        <v>415</v>
      </c>
      <c r="J35" s="1"/>
    </row>
    <row r="36" spans="1:10" x14ac:dyDescent="0.35">
      <c r="A36" s="1">
        <v>30</v>
      </c>
      <c r="B36" s="5">
        <v>43515</v>
      </c>
      <c r="C36" s="1">
        <v>1910</v>
      </c>
      <c r="D36" s="1">
        <v>8000</v>
      </c>
      <c r="E36" s="28">
        <v>35</v>
      </c>
      <c r="F36" s="1" t="s">
        <v>443</v>
      </c>
      <c r="G36" s="24" t="s">
        <v>415</v>
      </c>
      <c r="J36" s="1"/>
    </row>
    <row r="37" spans="1:10" x14ac:dyDescent="0.35">
      <c r="A37" s="1">
        <v>31</v>
      </c>
      <c r="B37" s="5">
        <v>43516</v>
      </c>
      <c r="C37" s="1">
        <v>1910</v>
      </c>
      <c r="D37" s="1">
        <v>8000</v>
      </c>
      <c r="E37" s="28">
        <v>80</v>
      </c>
      <c r="F37" s="1" t="s">
        <v>444</v>
      </c>
      <c r="G37" s="24" t="s">
        <v>415</v>
      </c>
      <c r="J37" s="1"/>
    </row>
    <row r="38" spans="1:10" x14ac:dyDescent="0.35">
      <c r="A38" s="1">
        <v>32</v>
      </c>
      <c r="B38" s="5">
        <v>43517</v>
      </c>
      <c r="C38" s="1">
        <v>1910</v>
      </c>
      <c r="D38" s="1">
        <v>4040</v>
      </c>
      <c r="E38" s="28">
        <v>372</v>
      </c>
      <c r="F38" s="1" t="s">
        <v>445</v>
      </c>
      <c r="G38" s="24" t="s">
        <v>420</v>
      </c>
      <c r="J38" s="1"/>
    </row>
    <row r="39" spans="1:10" x14ac:dyDescent="0.35">
      <c r="A39" s="1">
        <v>33</v>
      </c>
      <c r="B39" s="5">
        <v>43521</v>
      </c>
      <c r="C39" s="1">
        <v>1910</v>
      </c>
      <c r="D39" s="1">
        <v>4040</v>
      </c>
      <c r="E39" s="28">
        <v>26</v>
      </c>
      <c r="F39" s="1" t="s">
        <v>446</v>
      </c>
      <c r="G39" s="24" t="s">
        <v>420</v>
      </c>
      <c r="J39" s="1"/>
    </row>
    <row r="40" spans="1:10" x14ac:dyDescent="0.35">
      <c r="A40" s="1">
        <v>34</v>
      </c>
      <c r="B40" s="5">
        <v>43524</v>
      </c>
      <c r="C40" s="1">
        <v>1910</v>
      </c>
      <c r="D40" s="1">
        <v>4040</v>
      </c>
      <c r="E40" s="28">
        <v>752</v>
      </c>
      <c r="F40" s="1" t="s">
        <v>447</v>
      </c>
      <c r="G40" s="24" t="s">
        <v>420</v>
      </c>
      <c r="J40" s="1"/>
    </row>
    <row r="41" spans="1:10" x14ac:dyDescent="0.35">
      <c r="A41" s="1">
        <v>35</v>
      </c>
      <c r="B41" s="5">
        <v>43524</v>
      </c>
      <c r="C41" s="1">
        <v>1910</v>
      </c>
      <c r="D41" s="1">
        <v>8000</v>
      </c>
      <c r="E41" s="28">
        <v>120</v>
      </c>
      <c r="F41" s="1" t="s">
        <v>320</v>
      </c>
      <c r="G41" s="24" t="s">
        <v>415</v>
      </c>
      <c r="J41" s="1"/>
    </row>
    <row r="42" spans="1:10" x14ac:dyDescent="0.35">
      <c r="A42" s="1">
        <v>36</v>
      </c>
      <c r="B42" s="5">
        <v>43524</v>
      </c>
      <c r="C42" s="1">
        <v>1910</v>
      </c>
      <c r="D42" s="1">
        <v>8000</v>
      </c>
      <c r="E42" s="28">
        <v>120</v>
      </c>
      <c r="F42" s="1" t="s">
        <v>448</v>
      </c>
      <c r="G42" s="24" t="s">
        <v>415</v>
      </c>
      <c r="J42" s="1"/>
    </row>
    <row r="43" spans="1:10" x14ac:dyDescent="0.35">
      <c r="A43" s="1">
        <v>37</v>
      </c>
      <c r="B43" s="5">
        <v>43524</v>
      </c>
      <c r="C43" s="1">
        <v>1910</v>
      </c>
      <c r="D43" s="1">
        <v>4040</v>
      </c>
      <c r="E43" s="28">
        <v>48</v>
      </c>
      <c r="F43" s="1" t="s">
        <v>449</v>
      </c>
      <c r="G43" s="24" t="s">
        <v>420</v>
      </c>
      <c r="J43" s="1"/>
    </row>
    <row r="44" spans="1:10" x14ac:dyDescent="0.35">
      <c r="A44" s="1">
        <v>38</v>
      </c>
      <c r="B44" s="5">
        <v>43525</v>
      </c>
      <c r="C44" s="1">
        <v>1910</v>
      </c>
      <c r="D44" s="1">
        <v>4040</v>
      </c>
      <c r="E44" s="28">
        <v>278</v>
      </c>
      <c r="F44" s="1" t="s">
        <v>450</v>
      </c>
      <c r="G44" s="24" t="s">
        <v>420</v>
      </c>
      <c r="J44" s="1"/>
    </row>
    <row r="45" spans="1:10" x14ac:dyDescent="0.35">
      <c r="A45" s="1">
        <v>39</v>
      </c>
      <c r="B45" s="5">
        <v>43528</v>
      </c>
      <c r="C45" s="1">
        <v>1910</v>
      </c>
      <c r="D45" s="1">
        <v>4040</v>
      </c>
      <c r="E45" s="28">
        <v>267</v>
      </c>
      <c r="F45" s="1" t="s">
        <v>451</v>
      </c>
      <c r="G45" s="24" t="s">
        <v>420</v>
      </c>
      <c r="J45" s="1"/>
    </row>
    <row r="46" spans="1:10" x14ac:dyDescent="0.35">
      <c r="A46" s="1">
        <v>40</v>
      </c>
      <c r="B46" s="5">
        <v>43528</v>
      </c>
      <c r="C46" s="1">
        <v>1910</v>
      </c>
      <c r="D46" s="1">
        <v>4040</v>
      </c>
      <c r="E46" s="28">
        <v>50</v>
      </c>
      <c r="F46" s="1" t="s">
        <v>452</v>
      </c>
      <c r="G46" s="24" t="s">
        <v>420</v>
      </c>
      <c r="J46" s="1"/>
    </row>
    <row r="47" spans="1:10" x14ac:dyDescent="0.35">
      <c r="A47" s="1">
        <v>41</v>
      </c>
      <c r="B47" s="5">
        <v>43528</v>
      </c>
      <c r="C47" s="1">
        <v>1910</v>
      </c>
      <c r="D47" s="1">
        <v>4040</v>
      </c>
      <c r="E47" s="28">
        <v>65</v>
      </c>
      <c r="F47" s="1" t="s">
        <v>453</v>
      </c>
      <c r="G47" s="24" t="s">
        <v>420</v>
      </c>
      <c r="J47" s="1"/>
    </row>
    <row r="48" spans="1:10" x14ac:dyDescent="0.35">
      <c r="A48" s="1">
        <v>42</v>
      </c>
      <c r="B48" s="5">
        <v>43528</v>
      </c>
      <c r="C48" s="1">
        <v>1910</v>
      </c>
      <c r="D48" s="1">
        <v>1900</v>
      </c>
      <c r="E48" s="28">
        <v>116</v>
      </c>
      <c r="F48" s="1" t="s">
        <v>455</v>
      </c>
      <c r="G48" s="24" t="s">
        <v>415</v>
      </c>
      <c r="J48" s="1"/>
    </row>
    <row r="49" spans="1:10" x14ac:dyDescent="0.35">
      <c r="A49" s="1">
        <v>43</v>
      </c>
      <c r="B49" s="5">
        <v>43528</v>
      </c>
      <c r="C49" s="1">
        <v>1910</v>
      </c>
      <c r="D49" s="1">
        <v>4040</v>
      </c>
      <c r="E49" s="28">
        <v>87</v>
      </c>
      <c r="F49" s="1" t="s">
        <v>456</v>
      </c>
      <c r="G49" s="24" t="s">
        <v>420</v>
      </c>
      <c r="J49" s="1"/>
    </row>
    <row r="50" spans="1:10" x14ac:dyDescent="0.35">
      <c r="A50" s="1">
        <v>44</v>
      </c>
      <c r="B50" s="5">
        <v>43528</v>
      </c>
      <c r="C50" s="1">
        <v>1910</v>
      </c>
      <c r="D50" s="1">
        <v>4040</v>
      </c>
      <c r="E50" s="28">
        <v>50</v>
      </c>
      <c r="F50" s="1" t="s">
        <v>457</v>
      </c>
      <c r="G50" s="24" t="s">
        <v>420</v>
      </c>
      <c r="J50" s="1"/>
    </row>
    <row r="51" spans="1:10" x14ac:dyDescent="0.35">
      <c r="A51" s="1">
        <v>44</v>
      </c>
      <c r="B51" s="5">
        <v>43164</v>
      </c>
      <c r="C51" s="1">
        <v>1910</v>
      </c>
      <c r="D51" s="1">
        <v>4040</v>
      </c>
      <c r="E51" s="28">
        <v>24</v>
      </c>
      <c r="F51" s="1" t="s">
        <v>459</v>
      </c>
      <c r="G51" s="24" t="s">
        <v>420</v>
      </c>
      <c r="H51" s="6"/>
      <c r="J51" s="1"/>
    </row>
    <row r="52" spans="1:10" x14ac:dyDescent="0.35">
      <c r="A52" s="1">
        <v>44</v>
      </c>
      <c r="B52" s="5">
        <v>43531</v>
      </c>
      <c r="C52" s="1">
        <v>1910</v>
      </c>
      <c r="D52" s="1">
        <v>4040</v>
      </c>
      <c r="E52" s="28">
        <v>26</v>
      </c>
      <c r="F52" s="1" t="s">
        <v>460</v>
      </c>
      <c r="G52" s="24" t="s">
        <v>420</v>
      </c>
      <c r="J52" s="1"/>
    </row>
    <row r="53" spans="1:10" x14ac:dyDescent="0.35">
      <c r="A53" s="1">
        <v>45</v>
      </c>
      <c r="B53" s="5">
        <v>43529</v>
      </c>
      <c r="C53" s="1">
        <v>3320</v>
      </c>
      <c r="D53" s="1">
        <v>1910</v>
      </c>
      <c r="E53" s="28">
        <v>15.34</v>
      </c>
      <c r="F53" s="1" t="s">
        <v>458</v>
      </c>
      <c r="G53" s="24" t="s">
        <v>415</v>
      </c>
      <c r="J53" s="1"/>
    </row>
    <row r="54" spans="1:10" x14ac:dyDescent="0.35">
      <c r="A54" s="1">
        <v>45</v>
      </c>
      <c r="B54" s="5">
        <v>43531</v>
      </c>
      <c r="C54" s="1">
        <v>1910</v>
      </c>
      <c r="D54" s="1">
        <v>8000</v>
      </c>
      <c r="E54" s="28">
        <v>70</v>
      </c>
      <c r="F54" s="1" t="s">
        <v>461</v>
      </c>
      <c r="G54" s="24" t="s">
        <v>415</v>
      </c>
      <c r="J54" s="1"/>
    </row>
    <row r="55" spans="1:10" x14ac:dyDescent="0.35">
      <c r="A55" s="1">
        <v>45</v>
      </c>
      <c r="B55" s="5">
        <v>43532</v>
      </c>
      <c r="C55" s="1">
        <v>1910</v>
      </c>
      <c r="D55" s="1">
        <v>4040</v>
      </c>
      <c r="E55" s="28">
        <v>172</v>
      </c>
      <c r="F55" s="1" t="s">
        <v>462</v>
      </c>
      <c r="G55" s="24" t="s">
        <v>420</v>
      </c>
      <c r="J55" s="1"/>
    </row>
    <row r="56" spans="1:10" x14ac:dyDescent="0.35">
      <c r="A56" s="1">
        <v>46</v>
      </c>
      <c r="B56" s="5">
        <v>43536</v>
      </c>
      <c r="C56" s="1">
        <v>1910</v>
      </c>
      <c r="D56" s="1">
        <v>4040</v>
      </c>
      <c r="E56" s="28">
        <v>102</v>
      </c>
      <c r="F56" s="1" t="s">
        <v>463</v>
      </c>
      <c r="G56" s="24" t="s">
        <v>420</v>
      </c>
      <c r="J56" s="1"/>
    </row>
    <row r="57" spans="1:10" x14ac:dyDescent="0.35">
      <c r="A57" s="1">
        <v>46</v>
      </c>
      <c r="B57" s="5">
        <v>43538</v>
      </c>
      <c r="C57" s="1">
        <v>1910</v>
      </c>
      <c r="D57" s="1">
        <v>8000</v>
      </c>
      <c r="E57" s="28">
        <v>40</v>
      </c>
      <c r="F57" s="1" t="s">
        <v>464</v>
      </c>
      <c r="G57" s="24" t="s">
        <v>415</v>
      </c>
      <c r="J57" s="1"/>
    </row>
    <row r="58" spans="1:10" x14ac:dyDescent="0.35">
      <c r="A58" s="1">
        <v>47</v>
      </c>
      <c r="B58" s="5">
        <v>43539</v>
      </c>
      <c r="C58" s="1">
        <v>1910</v>
      </c>
      <c r="D58" s="1">
        <v>8000</v>
      </c>
      <c r="E58" s="28">
        <v>105</v>
      </c>
      <c r="F58" s="1" t="s">
        <v>465</v>
      </c>
      <c r="G58" s="24" t="s">
        <v>415</v>
      </c>
      <c r="J58" s="1"/>
    </row>
    <row r="59" spans="1:10" x14ac:dyDescent="0.35">
      <c r="A59" s="1">
        <v>48</v>
      </c>
      <c r="B59" s="5">
        <v>43542</v>
      </c>
      <c r="C59" s="1">
        <v>1910</v>
      </c>
      <c r="D59" s="1">
        <v>4040</v>
      </c>
      <c r="E59" s="28">
        <v>126</v>
      </c>
      <c r="F59" s="1" t="s">
        <v>466</v>
      </c>
      <c r="G59" s="24" t="s">
        <v>420</v>
      </c>
      <c r="J59" s="1"/>
    </row>
    <row r="60" spans="1:10" x14ac:dyDescent="0.35">
      <c r="A60" s="1">
        <v>49</v>
      </c>
      <c r="B60" s="5">
        <v>43542</v>
      </c>
      <c r="C60" s="1">
        <v>1910</v>
      </c>
      <c r="D60" s="1">
        <v>4040</v>
      </c>
      <c r="E60" s="28">
        <v>26</v>
      </c>
      <c r="F60" s="1" t="s">
        <v>467</v>
      </c>
      <c r="G60" s="24" t="s">
        <v>420</v>
      </c>
      <c r="J60" s="1"/>
    </row>
    <row r="61" spans="1:10" x14ac:dyDescent="0.35">
      <c r="A61" s="1">
        <v>50</v>
      </c>
      <c r="B61" s="5">
        <v>43542</v>
      </c>
      <c r="C61" s="1">
        <v>4340</v>
      </c>
      <c r="D61" s="1">
        <v>1910</v>
      </c>
      <c r="E61" s="28">
        <v>135</v>
      </c>
      <c r="F61" s="1" t="s">
        <v>468</v>
      </c>
      <c r="G61" s="24" t="s">
        <v>421</v>
      </c>
      <c r="J61" s="1"/>
    </row>
    <row r="62" spans="1:10" x14ac:dyDescent="0.35">
      <c r="A62" s="1">
        <v>51</v>
      </c>
      <c r="B62" s="5">
        <v>43542</v>
      </c>
      <c r="C62" s="1">
        <v>4340</v>
      </c>
      <c r="D62" s="1">
        <v>1910</v>
      </c>
      <c r="E62" s="28">
        <v>100</v>
      </c>
      <c r="F62" s="1" t="s">
        <v>469</v>
      </c>
      <c r="G62" s="24" t="s">
        <v>421</v>
      </c>
      <c r="J62" s="1"/>
    </row>
    <row r="63" spans="1:10" x14ac:dyDescent="0.35">
      <c r="A63" s="1">
        <v>52</v>
      </c>
      <c r="B63" s="5">
        <v>43546</v>
      </c>
      <c r="C63" s="1">
        <v>1910</v>
      </c>
      <c r="D63" s="1">
        <v>8000</v>
      </c>
      <c r="E63" s="28">
        <v>80</v>
      </c>
      <c r="F63" s="1" t="s">
        <v>326</v>
      </c>
      <c r="G63" s="24" t="s">
        <v>415</v>
      </c>
      <c r="J63" s="1"/>
    </row>
    <row r="64" spans="1:10" x14ac:dyDescent="0.35">
      <c r="A64" s="1">
        <v>53</v>
      </c>
      <c r="B64" s="5">
        <v>43553</v>
      </c>
      <c r="C64" s="1">
        <v>1910</v>
      </c>
      <c r="D64" s="1">
        <v>8000</v>
      </c>
      <c r="E64" s="28">
        <v>70</v>
      </c>
      <c r="F64" s="1" t="s">
        <v>321</v>
      </c>
      <c r="G64" s="24" t="s">
        <v>415</v>
      </c>
      <c r="J64" s="1"/>
    </row>
    <row r="65" spans="1:10" x14ac:dyDescent="0.35">
      <c r="A65" s="1">
        <v>54</v>
      </c>
      <c r="B65" s="5">
        <v>43556</v>
      </c>
      <c r="C65" s="1">
        <v>1910</v>
      </c>
      <c r="D65" s="1">
        <v>8000</v>
      </c>
      <c r="E65" s="28">
        <v>80</v>
      </c>
      <c r="F65" s="1" t="s">
        <v>470</v>
      </c>
      <c r="G65" s="24" t="s">
        <v>415</v>
      </c>
      <c r="J65" s="1"/>
    </row>
    <row r="66" spans="1:10" x14ac:dyDescent="0.35">
      <c r="A66" s="1">
        <v>55</v>
      </c>
      <c r="B66" s="5">
        <v>43556</v>
      </c>
      <c r="C66" s="1">
        <v>1910</v>
      </c>
      <c r="D66" s="1">
        <v>8000</v>
      </c>
      <c r="E66" s="28">
        <v>80</v>
      </c>
      <c r="F66" s="1" t="s">
        <v>471</v>
      </c>
      <c r="G66" s="24" t="s">
        <v>415</v>
      </c>
      <c r="J66" s="1"/>
    </row>
    <row r="67" spans="1:10" x14ac:dyDescent="0.35">
      <c r="A67" s="1">
        <v>56</v>
      </c>
      <c r="B67" s="5">
        <v>43556</v>
      </c>
      <c r="C67" s="1">
        <v>1910</v>
      </c>
      <c r="D67" s="1">
        <v>8000</v>
      </c>
      <c r="E67" s="28">
        <v>40</v>
      </c>
      <c r="F67" s="1" t="s">
        <v>472</v>
      </c>
      <c r="G67" s="24" t="s">
        <v>415</v>
      </c>
      <c r="J67" s="1"/>
    </row>
    <row r="68" spans="1:10" x14ac:dyDescent="0.35">
      <c r="A68" s="1">
        <v>57</v>
      </c>
      <c r="B68" s="5">
        <v>43556</v>
      </c>
      <c r="C68" s="1">
        <v>1910</v>
      </c>
      <c r="D68" s="1">
        <v>8000</v>
      </c>
      <c r="E68" s="28">
        <v>80</v>
      </c>
      <c r="F68" s="1" t="s">
        <v>324</v>
      </c>
      <c r="G68" s="24" t="s">
        <v>415</v>
      </c>
      <c r="J68" s="1"/>
    </row>
    <row r="69" spans="1:10" x14ac:dyDescent="0.35">
      <c r="A69" s="1">
        <v>58</v>
      </c>
      <c r="B69" s="5">
        <v>43556</v>
      </c>
      <c r="C69" s="1">
        <v>1910</v>
      </c>
      <c r="D69" s="1">
        <v>8000</v>
      </c>
      <c r="E69" s="28">
        <v>80</v>
      </c>
      <c r="F69" s="1" t="s">
        <v>473</v>
      </c>
      <c r="G69" s="24" t="s">
        <v>415</v>
      </c>
      <c r="J69" s="1"/>
    </row>
    <row r="70" spans="1:10" x14ac:dyDescent="0.35">
      <c r="A70" s="1">
        <v>59</v>
      </c>
      <c r="B70" s="5">
        <v>43556</v>
      </c>
      <c r="C70" s="1">
        <v>1910</v>
      </c>
      <c r="D70" s="1">
        <v>8000</v>
      </c>
      <c r="E70" s="28">
        <v>80</v>
      </c>
      <c r="F70" s="1" t="s">
        <v>265</v>
      </c>
      <c r="G70" s="24" t="s">
        <v>415</v>
      </c>
      <c r="J70" s="1"/>
    </row>
    <row r="71" spans="1:10" x14ac:dyDescent="0.35">
      <c r="A71" s="1">
        <v>60</v>
      </c>
      <c r="B71" s="5">
        <v>43556</v>
      </c>
      <c r="C71" s="1">
        <v>1910</v>
      </c>
      <c r="D71" s="1">
        <v>8000</v>
      </c>
      <c r="E71" s="28">
        <v>80</v>
      </c>
      <c r="F71" s="1" t="s">
        <v>248</v>
      </c>
      <c r="G71" s="24" t="s">
        <v>415</v>
      </c>
      <c r="J71" s="1"/>
    </row>
    <row r="72" spans="1:10" x14ac:dyDescent="0.35">
      <c r="A72" s="1">
        <v>61</v>
      </c>
      <c r="B72" s="5">
        <v>43556</v>
      </c>
      <c r="C72" s="1">
        <v>1910</v>
      </c>
      <c r="D72" s="1">
        <v>8000</v>
      </c>
      <c r="E72" s="28">
        <v>80</v>
      </c>
      <c r="F72" s="1" t="s">
        <v>262</v>
      </c>
      <c r="G72" s="24" t="s">
        <v>415</v>
      </c>
      <c r="J72" s="1"/>
    </row>
    <row r="73" spans="1:10" x14ac:dyDescent="0.35">
      <c r="A73" s="1">
        <v>62</v>
      </c>
      <c r="B73" s="5">
        <v>43193</v>
      </c>
      <c r="C73" s="1">
        <v>3320</v>
      </c>
      <c r="D73" s="1">
        <v>1910</v>
      </c>
      <c r="E73" s="28">
        <v>18.97</v>
      </c>
      <c r="F73" s="1" t="s">
        <v>474</v>
      </c>
      <c r="G73" s="24" t="s">
        <v>415</v>
      </c>
      <c r="J73" s="1"/>
    </row>
    <row r="74" spans="1:10" x14ac:dyDescent="0.35">
      <c r="A74" s="1">
        <v>63</v>
      </c>
      <c r="B74" s="5">
        <v>43193</v>
      </c>
      <c r="C74" s="1">
        <v>1910</v>
      </c>
      <c r="D74" s="1">
        <v>8000</v>
      </c>
      <c r="E74" s="28">
        <v>80</v>
      </c>
      <c r="F74" s="1" t="s">
        <v>244</v>
      </c>
      <c r="G74" s="24" t="s">
        <v>415</v>
      </c>
      <c r="J74" s="1"/>
    </row>
    <row r="75" spans="1:10" x14ac:dyDescent="0.35">
      <c r="A75" s="1">
        <v>64</v>
      </c>
      <c r="B75" s="5">
        <v>43560</v>
      </c>
      <c r="C75" s="1">
        <v>1910</v>
      </c>
      <c r="D75" s="1">
        <v>8000</v>
      </c>
      <c r="E75" s="28">
        <v>80</v>
      </c>
      <c r="F75" s="1" t="s">
        <v>380</v>
      </c>
      <c r="G75" s="24" t="s">
        <v>415</v>
      </c>
      <c r="J75" s="1"/>
    </row>
    <row r="76" spans="1:10" x14ac:dyDescent="0.35">
      <c r="A76" s="1">
        <v>65</v>
      </c>
      <c r="B76" s="5">
        <v>43564</v>
      </c>
      <c r="C76" s="1">
        <v>3330</v>
      </c>
      <c r="D76" s="1">
        <v>1910</v>
      </c>
      <c r="E76" s="28">
        <v>100</v>
      </c>
      <c r="F76" s="1" t="s">
        <v>475</v>
      </c>
      <c r="G76" s="24" t="s">
        <v>421</v>
      </c>
      <c r="J76" s="1"/>
    </row>
    <row r="77" spans="1:10" x14ac:dyDescent="0.35">
      <c r="A77" s="1">
        <v>66</v>
      </c>
      <c r="B77" s="5">
        <v>43564</v>
      </c>
      <c r="C77" s="1">
        <v>4340</v>
      </c>
      <c r="D77" s="1">
        <v>1910</v>
      </c>
      <c r="E77" s="28">
        <v>304</v>
      </c>
      <c r="F77" s="1" t="s">
        <v>476</v>
      </c>
      <c r="G77" s="24" t="s">
        <v>421</v>
      </c>
      <c r="J77" s="1"/>
    </row>
    <row r="78" spans="1:10" x14ac:dyDescent="0.35">
      <c r="A78" s="1">
        <v>67</v>
      </c>
      <c r="B78" s="5">
        <v>43572</v>
      </c>
      <c r="C78" s="1">
        <v>1910</v>
      </c>
      <c r="D78" s="1">
        <v>8000</v>
      </c>
      <c r="E78" s="28">
        <v>120</v>
      </c>
      <c r="F78" s="1" t="s">
        <v>477</v>
      </c>
      <c r="G78" s="24" t="s">
        <v>415</v>
      </c>
      <c r="J78" s="1"/>
    </row>
    <row r="79" spans="1:10" x14ac:dyDescent="0.35">
      <c r="A79" s="1">
        <v>68</v>
      </c>
      <c r="B79" s="5">
        <v>43578</v>
      </c>
      <c r="C79" s="1">
        <v>1910</v>
      </c>
      <c r="D79" s="1">
        <v>8000</v>
      </c>
      <c r="E79" s="28">
        <v>80</v>
      </c>
      <c r="F79" s="1" t="s">
        <v>478</v>
      </c>
      <c r="G79" s="24" t="s">
        <v>415</v>
      </c>
      <c r="J79" s="1"/>
    </row>
    <row r="80" spans="1:10" x14ac:dyDescent="0.35">
      <c r="A80" s="1">
        <v>69</v>
      </c>
      <c r="B80" s="5">
        <v>43578</v>
      </c>
      <c r="C80" s="1">
        <v>1910</v>
      </c>
      <c r="D80" s="1">
        <v>8000</v>
      </c>
      <c r="E80" s="28">
        <v>80</v>
      </c>
      <c r="F80" s="1" t="s">
        <v>341</v>
      </c>
      <c r="G80" s="24" t="s">
        <v>415</v>
      </c>
      <c r="J80" s="1"/>
    </row>
    <row r="81" spans="1:10" x14ac:dyDescent="0.35">
      <c r="A81" s="1">
        <v>70</v>
      </c>
      <c r="B81" s="5">
        <v>43578</v>
      </c>
      <c r="C81" s="1">
        <v>1910</v>
      </c>
      <c r="D81" s="1">
        <v>8000</v>
      </c>
      <c r="E81" s="28">
        <v>15</v>
      </c>
      <c r="F81" s="1" t="s">
        <v>345</v>
      </c>
      <c r="G81" s="24" t="s">
        <v>415</v>
      </c>
      <c r="J81" s="1"/>
    </row>
    <row r="82" spans="1:10" x14ac:dyDescent="0.35">
      <c r="A82" s="1">
        <v>71</v>
      </c>
      <c r="B82" s="5">
        <v>43579</v>
      </c>
      <c r="C82" s="1">
        <v>1910</v>
      </c>
      <c r="D82" s="1">
        <v>8000</v>
      </c>
      <c r="E82" s="28">
        <v>80</v>
      </c>
      <c r="F82" s="1" t="s">
        <v>479</v>
      </c>
      <c r="G82" s="24" t="s">
        <v>415</v>
      </c>
      <c r="J82" s="1"/>
    </row>
    <row r="83" spans="1:10" x14ac:dyDescent="0.35">
      <c r="A83" s="1">
        <v>72</v>
      </c>
      <c r="B83" s="5">
        <v>43579</v>
      </c>
      <c r="C83" s="1">
        <v>1910</v>
      </c>
      <c r="D83" s="1">
        <v>8000</v>
      </c>
      <c r="E83" s="28">
        <v>70</v>
      </c>
      <c r="F83" s="1" t="s">
        <v>261</v>
      </c>
      <c r="G83" s="24" t="s">
        <v>415</v>
      </c>
      <c r="J83" s="1"/>
    </row>
    <row r="84" spans="1:10" x14ac:dyDescent="0.35">
      <c r="A84" s="1">
        <v>73</v>
      </c>
      <c r="B84" s="5">
        <v>43584</v>
      </c>
      <c r="C84" s="1">
        <v>3380</v>
      </c>
      <c r="D84" s="1">
        <v>1910</v>
      </c>
      <c r="E84" s="3">
        <v>310</v>
      </c>
      <c r="F84" s="1" t="s">
        <v>480</v>
      </c>
      <c r="G84" s="24" t="s">
        <v>421</v>
      </c>
      <c r="J84" s="1"/>
    </row>
    <row r="85" spans="1:10" x14ac:dyDescent="0.35">
      <c r="A85" s="1">
        <v>74</v>
      </c>
      <c r="B85" s="5">
        <v>43584</v>
      </c>
      <c r="C85" s="1">
        <v>4340</v>
      </c>
      <c r="D85" s="1">
        <v>1910</v>
      </c>
      <c r="E85" s="28">
        <v>24</v>
      </c>
      <c r="F85" s="1" t="s">
        <v>481</v>
      </c>
      <c r="G85" s="24" t="s">
        <v>421</v>
      </c>
      <c r="J85" s="1"/>
    </row>
    <row r="86" spans="1:10" x14ac:dyDescent="0.35">
      <c r="A86" s="1">
        <v>75</v>
      </c>
      <c r="B86" s="5">
        <v>43587</v>
      </c>
      <c r="C86" s="1">
        <v>1910</v>
      </c>
      <c r="D86" s="1">
        <v>8000</v>
      </c>
      <c r="E86" s="28">
        <v>80</v>
      </c>
      <c r="F86" s="1" t="s">
        <v>269</v>
      </c>
      <c r="G86" s="24" t="s">
        <v>415</v>
      </c>
      <c r="J86" s="1"/>
    </row>
    <row r="87" spans="1:10" x14ac:dyDescent="0.35">
      <c r="A87" s="1">
        <v>76</v>
      </c>
      <c r="B87" s="5">
        <v>43590</v>
      </c>
      <c r="C87" s="1">
        <v>4340</v>
      </c>
      <c r="D87" s="1">
        <v>1910</v>
      </c>
      <c r="E87" s="28">
        <v>50</v>
      </c>
      <c r="F87" s="1" t="s">
        <v>399</v>
      </c>
      <c r="G87" s="24" t="s">
        <v>421</v>
      </c>
      <c r="J87" s="1"/>
    </row>
    <row r="88" spans="1:10" x14ac:dyDescent="0.35">
      <c r="A88" s="1">
        <v>77</v>
      </c>
      <c r="B88" s="5">
        <v>43591</v>
      </c>
      <c r="C88" s="1">
        <v>4320</v>
      </c>
      <c r="D88" s="1">
        <v>1910</v>
      </c>
      <c r="E88" s="28">
        <v>16.95</v>
      </c>
      <c r="F88" s="1" t="s">
        <v>482</v>
      </c>
      <c r="G88" s="24" t="s">
        <v>415</v>
      </c>
      <c r="J88" s="1"/>
    </row>
    <row r="89" spans="1:10" x14ac:dyDescent="0.35">
      <c r="A89" s="1">
        <v>78</v>
      </c>
      <c r="B89" s="5">
        <v>43597</v>
      </c>
      <c r="C89" s="1">
        <v>4340</v>
      </c>
      <c r="D89" s="1">
        <v>1910</v>
      </c>
      <c r="E89" s="28">
        <v>150</v>
      </c>
      <c r="F89" s="1" t="s">
        <v>274</v>
      </c>
      <c r="G89" s="24" t="s">
        <v>421</v>
      </c>
      <c r="J89" s="1"/>
    </row>
    <row r="90" spans="1:10" x14ac:dyDescent="0.35">
      <c r="A90" s="1">
        <v>79</v>
      </c>
      <c r="B90" s="5">
        <v>43597</v>
      </c>
      <c r="C90" s="1">
        <v>4340</v>
      </c>
      <c r="D90" s="1">
        <v>1910</v>
      </c>
      <c r="E90" s="28">
        <v>72</v>
      </c>
      <c r="F90" s="1" t="s">
        <v>433</v>
      </c>
      <c r="G90" s="24" t="s">
        <v>421</v>
      </c>
      <c r="J90" s="1"/>
    </row>
    <row r="91" spans="1:10" x14ac:dyDescent="0.35">
      <c r="A91" s="1">
        <v>80</v>
      </c>
      <c r="B91" s="5">
        <v>43606</v>
      </c>
      <c r="C91" s="1">
        <v>4370</v>
      </c>
      <c r="D91" s="1">
        <v>1910</v>
      </c>
      <c r="E91" s="28">
        <v>449</v>
      </c>
      <c r="F91" s="1" t="s">
        <v>483</v>
      </c>
      <c r="G91" s="24" t="s">
        <v>421</v>
      </c>
      <c r="J91" s="1"/>
    </row>
    <row r="92" spans="1:10" x14ac:dyDescent="0.35">
      <c r="A92" s="1">
        <v>81</v>
      </c>
      <c r="B92" s="5">
        <v>43621</v>
      </c>
      <c r="C92" s="1">
        <v>4320</v>
      </c>
      <c r="D92" s="1">
        <v>1910</v>
      </c>
      <c r="E92" s="28">
        <v>8.48</v>
      </c>
      <c r="F92" s="1" t="s">
        <v>484</v>
      </c>
      <c r="G92" s="24" t="s">
        <v>415</v>
      </c>
      <c r="J92" s="1"/>
    </row>
    <row r="93" spans="1:10" x14ac:dyDescent="0.35">
      <c r="A93" s="1">
        <v>82</v>
      </c>
      <c r="B93" s="5">
        <v>43629</v>
      </c>
      <c r="C93" s="1">
        <v>4340</v>
      </c>
      <c r="D93" s="1">
        <v>1910</v>
      </c>
      <c r="E93" s="28">
        <v>18</v>
      </c>
      <c r="F93" s="1" t="s">
        <v>485</v>
      </c>
      <c r="G93" s="24" t="s">
        <v>421</v>
      </c>
      <c r="J93" s="1"/>
    </row>
    <row r="94" spans="1:10" x14ac:dyDescent="0.35">
      <c r="A94" s="1">
        <v>83</v>
      </c>
      <c r="B94" s="5">
        <v>43633</v>
      </c>
      <c r="C94" s="1">
        <v>1910</v>
      </c>
      <c r="D94" s="1">
        <v>8000</v>
      </c>
      <c r="E94" s="28">
        <v>40</v>
      </c>
      <c r="F94" s="1" t="s">
        <v>486</v>
      </c>
      <c r="G94" s="24" t="s">
        <v>415</v>
      </c>
      <c r="J94" s="1"/>
    </row>
    <row r="95" spans="1:10" x14ac:dyDescent="0.35">
      <c r="A95" s="1">
        <v>84</v>
      </c>
      <c r="B95" s="5">
        <v>43633</v>
      </c>
      <c r="C95" s="1">
        <v>3200</v>
      </c>
      <c r="D95" s="1">
        <v>1910</v>
      </c>
      <c r="E95" s="28">
        <v>1254.04</v>
      </c>
      <c r="F95" s="1" t="s">
        <v>487</v>
      </c>
      <c r="G95" s="24" t="s">
        <v>421</v>
      </c>
      <c r="J95" s="1"/>
    </row>
    <row r="96" spans="1:10" x14ac:dyDescent="0.35">
      <c r="A96" s="1">
        <v>85</v>
      </c>
      <c r="B96" s="5">
        <v>43633</v>
      </c>
      <c r="C96" s="1">
        <v>4200</v>
      </c>
      <c r="D96" s="1">
        <v>1910</v>
      </c>
      <c r="E96" s="28">
        <v>288</v>
      </c>
      <c r="F96" s="1" t="s">
        <v>488</v>
      </c>
      <c r="G96" s="24" t="s">
        <v>421</v>
      </c>
      <c r="J96" s="1"/>
    </row>
    <row r="97" spans="1:10" x14ac:dyDescent="0.35">
      <c r="A97" s="1">
        <v>86</v>
      </c>
      <c r="B97" s="5">
        <v>43635</v>
      </c>
      <c r="C97" s="1">
        <v>3200</v>
      </c>
      <c r="D97" s="1">
        <v>1910</v>
      </c>
      <c r="E97" s="28">
        <v>342.01</v>
      </c>
      <c r="F97" s="1" t="s">
        <v>489</v>
      </c>
      <c r="G97" s="24" t="s">
        <v>421</v>
      </c>
      <c r="J97" s="1"/>
    </row>
    <row r="98" spans="1:10" x14ac:dyDescent="0.35">
      <c r="A98" s="1">
        <v>87</v>
      </c>
      <c r="B98" s="5">
        <v>43641</v>
      </c>
      <c r="C98" s="1">
        <v>1910</v>
      </c>
      <c r="D98" s="1">
        <v>3010</v>
      </c>
      <c r="E98" s="28">
        <v>433</v>
      </c>
      <c r="F98" s="1" t="s">
        <v>490</v>
      </c>
      <c r="G98" s="24" t="s">
        <v>415</v>
      </c>
      <c r="J98" s="1"/>
    </row>
    <row r="99" spans="1:10" x14ac:dyDescent="0.35">
      <c r="A99" s="1">
        <v>88</v>
      </c>
      <c r="B99" s="5">
        <v>43649</v>
      </c>
      <c r="C99" s="1">
        <v>4320</v>
      </c>
      <c r="D99" s="1">
        <v>1910</v>
      </c>
      <c r="E99" s="28">
        <v>8.92</v>
      </c>
      <c r="F99" s="1" t="s">
        <v>491</v>
      </c>
      <c r="G99" s="24" t="s">
        <v>415</v>
      </c>
      <c r="J99" s="1"/>
    </row>
    <row r="100" spans="1:10" x14ac:dyDescent="0.35">
      <c r="A100" s="1">
        <v>89</v>
      </c>
      <c r="B100" s="5">
        <v>43663</v>
      </c>
      <c r="C100" s="1">
        <v>4340</v>
      </c>
      <c r="D100" s="1">
        <v>1910</v>
      </c>
      <c r="E100" s="28">
        <v>10</v>
      </c>
      <c r="F100" s="1" t="s">
        <v>399</v>
      </c>
      <c r="G100" s="24" t="s">
        <v>421</v>
      </c>
      <c r="J100" s="1"/>
    </row>
    <row r="101" spans="1:10" x14ac:dyDescent="0.35">
      <c r="A101" s="1">
        <v>90</v>
      </c>
      <c r="B101" s="5">
        <v>43663</v>
      </c>
      <c r="C101" s="1">
        <v>3200</v>
      </c>
      <c r="D101" s="1">
        <v>1910</v>
      </c>
      <c r="E101" s="28">
        <v>232.75</v>
      </c>
      <c r="F101" s="1" t="s">
        <v>492</v>
      </c>
      <c r="G101" s="24" t="s">
        <v>421</v>
      </c>
      <c r="J101" s="1"/>
    </row>
    <row r="102" spans="1:10" x14ac:dyDescent="0.35">
      <c r="A102" s="1">
        <v>91</v>
      </c>
      <c r="B102" s="5">
        <v>43682</v>
      </c>
      <c r="C102" s="1">
        <v>4320</v>
      </c>
      <c r="D102" s="1">
        <v>1910</v>
      </c>
      <c r="E102" s="28">
        <v>7.31</v>
      </c>
      <c r="F102" s="1" t="s">
        <v>493</v>
      </c>
      <c r="G102" s="24" t="s">
        <v>415</v>
      </c>
      <c r="J102" s="1"/>
    </row>
    <row r="103" spans="1:10" x14ac:dyDescent="0.35">
      <c r="A103" s="1">
        <v>92</v>
      </c>
      <c r="B103" s="5">
        <v>43703</v>
      </c>
      <c r="C103" s="1">
        <v>1910</v>
      </c>
      <c r="D103" s="1">
        <v>8000</v>
      </c>
      <c r="E103" s="28">
        <v>35</v>
      </c>
      <c r="F103" s="1" t="s">
        <v>494</v>
      </c>
      <c r="G103" s="24" t="s">
        <v>415</v>
      </c>
      <c r="J103" s="1"/>
    </row>
    <row r="104" spans="1:10" x14ac:dyDescent="0.35">
      <c r="A104" s="1">
        <v>93</v>
      </c>
      <c r="B104" s="5">
        <v>43704</v>
      </c>
      <c r="C104" s="1">
        <v>1910</v>
      </c>
      <c r="D104" s="1">
        <v>8000</v>
      </c>
      <c r="E104" s="28">
        <v>35</v>
      </c>
      <c r="F104" s="1" t="s">
        <v>495</v>
      </c>
      <c r="G104" s="24" t="s">
        <v>415</v>
      </c>
      <c r="J104" s="1"/>
    </row>
    <row r="105" spans="1:10" x14ac:dyDescent="0.35">
      <c r="A105" s="1">
        <v>94</v>
      </c>
      <c r="B105" s="5">
        <v>43707</v>
      </c>
      <c r="C105" s="1">
        <v>1910</v>
      </c>
      <c r="D105" s="1">
        <v>8000</v>
      </c>
      <c r="E105" s="28">
        <v>15</v>
      </c>
      <c r="F105" s="1" t="s">
        <v>496</v>
      </c>
      <c r="G105" s="24" t="s">
        <v>415</v>
      </c>
      <c r="J105" s="1"/>
    </row>
    <row r="106" spans="1:10" x14ac:dyDescent="0.35">
      <c r="A106" s="1">
        <v>95</v>
      </c>
      <c r="B106" s="5">
        <v>43711</v>
      </c>
      <c r="C106" s="1">
        <v>1900</v>
      </c>
      <c r="D106" s="1">
        <v>1910</v>
      </c>
      <c r="E106" s="28">
        <v>352.45</v>
      </c>
      <c r="F106" s="1" t="s">
        <v>455</v>
      </c>
      <c r="G106" s="24" t="s">
        <v>415</v>
      </c>
      <c r="J106" s="1"/>
    </row>
    <row r="107" spans="1:10" x14ac:dyDescent="0.35">
      <c r="A107" s="1">
        <v>96</v>
      </c>
      <c r="B107" s="5">
        <v>43712</v>
      </c>
      <c r="C107" s="1">
        <v>5320</v>
      </c>
      <c r="D107" s="1">
        <v>1910</v>
      </c>
      <c r="E107" s="28">
        <v>8.89</v>
      </c>
      <c r="F107" s="1" t="s">
        <v>497</v>
      </c>
      <c r="G107" s="24" t="s">
        <v>415</v>
      </c>
      <c r="J107" s="1"/>
    </row>
    <row r="108" spans="1:10" x14ac:dyDescent="0.35">
      <c r="A108" s="1">
        <v>97</v>
      </c>
      <c r="B108" s="5">
        <v>43718</v>
      </c>
      <c r="C108" s="1">
        <v>3200</v>
      </c>
      <c r="D108" s="1">
        <v>1910</v>
      </c>
      <c r="E108" s="28">
        <v>114</v>
      </c>
      <c r="F108" s="1" t="s">
        <v>498</v>
      </c>
      <c r="G108" s="24" t="s">
        <v>421</v>
      </c>
      <c r="J108" s="1"/>
    </row>
    <row r="109" spans="1:10" x14ac:dyDescent="0.35">
      <c r="A109" s="1">
        <v>98</v>
      </c>
      <c r="B109" s="5">
        <v>43718</v>
      </c>
      <c r="C109" s="1">
        <v>3380</v>
      </c>
      <c r="D109" s="1">
        <v>1910</v>
      </c>
      <c r="E109" s="28">
        <v>19.8</v>
      </c>
      <c r="F109" s="1" t="s">
        <v>519</v>
      </c>
      <c r="G109" s="24" t="s">
        <v>421</v>
      </c>
      <c r="J109" s="1"/>
    </row>
    <row r="110" spans="1:10" x14ac:dyDescent="0.35">
      <c r="A110" s="1">
        <v>98</v>
      </c>
      <c r="B110" s="5">
        <v>43719</v>
      </c>
      <c r="C110" s="1">
        <v>1910</v>
      </c>
      <c r="D110" s="1">
        <v>8000</v>
      </c>
      <c r="E110" s="28">
        <v>140</v>
      </c>
      <c r="F110" s="1" t="s">
        <v>499</v>
      </c>
      <c r="G110" s="24" t="s">
        <v>415</v>
      </c>
      <c r="J110" s="1"/>
    </row>
    <row r="111" spans="1:10" x14ac:dyDescent="0.35">
      <c r="A111" s="1">
        <v>99</v>
      </c>
      <c r="B111" s="5">
        <v>43721</v>
      </c>
      <c r="C111" s="1">
        <v>5350</v>
      </c>
      <c r="D111" s="1">
        <v>1910</v>
      </c>
      <c r="E111" s="28">
        <v>423</v>
      </c>
      <c r="F111" s="1" t="s">
        <v>500</v>
      </c>
      <c r="G111" s="24" t="s">
        <v>421</v>
      </c>
      <c r="J111" s="1"/>
    </row>
    <row r="112" spans="1:10" x14ac:dyDescent="0.35">
      <c r="A112" s="1">
        <v>100</v>
      </c>
      <c r="B112" s="5">
        <v>43721</v>
      </c>
      <c r="C112" s="1">
        <v>4340</v>
      </c>
      <c r="D112" s="1">
        <v>1910</v>
      </c>
      <c r="E112" s="28">
        <v>182</v>
      </c>
      <c r="F112" s="1" t="s">
        <v>501</v>
      </c>
      <c r="G112" s="24" t="s">
        <v>421</v>
      </c>
      <c r="J112" s="1"/>
    </row>
    <row r="113" spans="1:10" x14ac:dyDescent="0.35">
      <c r="A113" s="1">
        <v>101</v>
      </c>
      <c r="B113" s="5">
        <v>43722</v>
      </c>
      <c r="C113" s="1">
        <v>1910</v>
      </c>
      <c r="D113" s="1">
        <v>8000</v>
      </c>
      <c r="E113" s="28">
        <v>40</v>
      </c>
      <c r="F113" s="1" t="s">
        <v>502</v>
      </c>
      <c r="G113" s="24" t="s">
        <v>415</v>
      </c>
      <c r="J113" s="1"/>
    </row>
    <row r="114" spans="1:10" x14ac:dyDescent="0.35">
      <c r="A114" s="1">
        <v>102</v>
      </c>
      <c r="B114" s="5">
        <v>43724</v>
      </c>
      <c r="C114" s="1">
        <v>1910</v>
      </c>
      <c r="D114" s="1">
        <v>8000</v>
      </c>
      <c r="E114" s="28">
        <v>10</v>
      </c>
      <c r="F114" s="1" t="s">
        <v>503</v>
      </c>
      <c r="G114" s="24" t="s">
        <v>415</v>
      </c>
      <c r="J114" s="1"/>
    </row>
    <row r="115" spans="1:10" x14ac:dyDescent="0.35">
      <c r="A115" s="1">
        <v>103</v>
      </c>
      <c r="B115" s="5">
        <v>43734</v>
      </c>
      <c r="C115" s="1">
        <v>1910</v>
      </c>
      <c r="D115" s="1">
        <v>8000</v>
      </c>
      <c r="E115" s="28">
        <v>40</v>
      </c>
      <c r="F115" s="1" t="s">
        <v>504</v>
      </c>
      <c r="G115" s="24" t="s">
        <v>415</v>
      </c>
      <c r="J115" s="1"/>
    </row>
    <row r="116" spans="1:10" x14ac:dyDescent="0.35">
      <c r="A116" s="1">
        <v>104</v>
      </c>
      <c r="B116" s="5">
        <v>43737</v>
      </c>
      <c r="C116" s="1">
        <v>1910</v>
      </c>
      <c r="D116" s="1">
        <v>8000</v>
      </c>
      <c r="E116" s="28">
        <v>25</v>
      </c>
      <c r="F116" s="1" t="s">
        <v>505</v>
      </c>
      <c r="G116" s="24" t="s">
        <v>415</v>
      </c>
      <c r="J116" s="1"/>
    </row>
    <row r="117" spans="1:10" x14ac:dyDescent="0.35">
      <c r="A117" s="1">
        <v>105</v>
      </c>
      <c r="B117" s="5">
        <v>43741</v>
      </c>
      <c r="C117" s="1">
        <v>5320</v>
      </c>
      <c r="D117" s="1">
        <v>1910</v>
      </c>
      <c r="E117" s="28">
        <v>12.11</v>
      </c>
      <c r="F117" s="1" t="s">
        <v>506</v>
      </c>
      <c r="G117" s="24" t="s">
        <v>415</v>
      </c>
      <c r="J117" s="1"/>
    </row>
    <row r="118" spans="1:10" x14ac:dyDescent="0.35">
      <c r="A118" s="1">
        <v>106</v>
      </c>
      <c r="B118" s="5">
        <v>43768</v>
      </c>
      <c r="C118" s="1">
        <v>4340</v>
      </c>
      <c r="D118" s="1">
        <v>1910</v>
      </c>
      <c r="E118" s="28">
        <v>50</v>
      </c>
      <c r="F118" s="1" t="s">
        <v>399</v>
      </c>
      <c r="G118" s="24" t="s">
        <v>421</v>
      </c>
      <c r="J118" s="1"/>
    </row>
    <row r="119" spans="1:10" x14ac:dyDescent="0.35">
      <c r="A119" s="1">
        <v>107</v>
      </c>
      <c r="B119" s="5">
        <v>43768</v>
      </c>
      <c r="C119" s="1">
        <v>4340</v>
      </c>
      <c r="D119" s="1">
        <v>1910</v>
      </c>
      <c r="E119" s="28">
        <v>154</v>
      </c>
      <c r="F119" s="1" t="s">
        <v>387</v>
      </c>
      <c r="G119" s="24" t="s">
        <v>421</v>
      </c>
      <c r="J119" s="1"/>
    </row>
    <row r="120" spans="1:10" x14ac:dyDescent="0.35">
      <c r="A120" s="1">
        <v>108</v>
      </c>
      <c r="B120" s="5">
        <v>43774</v>
      </c>
      <c r="C120" s="1">
        <v>5320</v>
      </c>
      <c r="D120" s="1">
        <v>1910</v>
      </c>
      <c r="E120" s="28">
        <v>9.84</v>
      </c>
      <c r="F120" s="1" t="s">
        <v>507</v>
      </c>
      <c r="G120" s="24" t="s">
        <v>415</v>
      </c>
      <c r="J120" s="1"/>
    </row>
    <row r="121" spans="1:10" x14ac:dyDescent="0.35">
      <c r="A121" s="1">
        <v>109</v>
      </c>
      <c r="B121" s="5">
        <v>43779</v>
      </c>
      <c r="C121" s="1">
        <v>3200</v>
      </c>
      <c r="D121" s="1">
        <v>1910</v>
      </c>
      <c r="E121" s="28">
        <v>342.01</v>
      </c>
      <c r="F121" s="1" t="s">
        <v>508</v>
      </c>
      <c r="G121" s="24" t="s">
        <v>421</v>
      </c>
      <c r="J121" s="1"/>
    </row>
    <row r="122" spans="1:10" x14ac:dyDescent="0.35">
      <c r="A122" s="1">
        <v>110</v>
      </c>
      <c r="B122" s="5">
        <v>43783</v>
      </c>
      <c r="C122" s="1">
        <v>4340</v>
      </c>
      <c r="D122" s="1">
        <v>1910</v>
      </c>
      <c r="E122" s="28">
        <v>30</v>
      </c>
      <c r="F122" s="1" t="s">
        <v>255</v>
      </c>
      <c r="G122" s="24" t="s">
        <v>421</v>
      </c>
      <c r="J122" s="1"/>
    </row>
    <row r="123" spans="1:10" x14ac:dyDescent="0.35">
      <c r="A123" s="1">
        <v>111</v>
      </c>
      <c r="B123" s="5">
        <v>43783</v>
      </c>
      <c r="C123" s="1">
        <v>4340</v>
      </c>
      <c r="D123" s="1">
        <v>1910</v>
      </c>
      <c r="E123" s="28">
        <v>104</v>
      </c>
      <c r="F123" s="1" t="s">
        <v>509</v>
      </c>
      <c r="G123" s="24" t="s">
        <v>421</v>
      </c>
      <c r="J123" s="1"/>
    </row>
    <row r="124" spans="1:10" x14ac:dyDescent="0.35">
      <c r="A124" s="1">
        <v>112</v>
      </c>
      <c r="B124" s="5">
        <v>43783</v>
      </c>
      <c r="C124" s="1">
        <v>4340</v>
      </c>
      <c r="D124" s="1">
        <v>1910</v>
      </c>
      <c r="E124" s="28">
        <v>255</v>
      </c>
      <c r="F124" s="1" t="s">
        <v>399</v>
      </c>
      <c r="G124" s="24" t="s">
        <v>421</v>
      </c>
      <c r="J124" s="1"/>
    </row>
    <row r="125" spans="1:10" x14ac:dyDescent="0.35">
      <c r="A125" s="1">
        <v>113</v>
      </c>
      <c r="B125" s="5">
        <v>43787</v>
      </c>
      <c r="C125" s="1">
        <v>1910</v>
      </c>
      <c r="D125" s="1">
        <v>8000</v>
      </c>
      <c r="E125" s="28">
        <v>25</v>
      </c>
      <c r="F125" s="1" t="s">
        <v>510</v>
      </c>
      <c r="G125" s="24" t="s">
        <v>415</v>
      </c>
      <c r="J125" s="1"/>
    </row>
    <row r="126" spans="1:10" x14ac:dyDescent="0.35">
      <c r="A126" s="1">
        <v>114</v>
      </c>
      <c r="B126" s="5">
        <v>43794</v>
      </c>
      <c r="C126" s="1">
        <v>4340</v>
      </c>
      <c r="D126" s="1">
        <v>1910</v>
      </c>
      <c r="E126" s="28">
        <v>252</v>
      </c>
      <c r="F126" s="1" t="s">
        <v>255</v>
      </c>
      <c r="G126" s="24" t="s">
        <v>421</v>
      </c>
      <c r="J126" s="1"/>
    </row>
    <row r="127" spans="1:10" x14ac:dyDescent="0.35">
      <c r="A127" s="1">
        <v>115</v>
      </c>
      <c r="B127" s="5">
        <v>43803</v>
      </c>
      <c r="C127" s="1">
        <v>5320</v>
      </c>
      <c r="D127" s="1">
        <v>1910</v>
      </c>
      <c r="E127" s="28">
        <v>8.6999999999999993</v>
      </c>
      <c r="F127" s="1" t="s">
        <v>511</v>
      </c>
      <c r="G127" s="24" t="s">
        <v>415</v>
      </c>
      <c r="J127" s="1"/>
    </row>
    <row r="128" spans="1:10" x14ac:dyDescent="0.35">
      <c r="A128" s="1">
        <v>116</v>
      </c>
      <c r="B128" s="5">
        <v>43808</v>
      </c>
      <c r="C128" s="1">
        <v>1910</v>
      </c>
      <c r="D128" s="1">
        <v>4340</v>
      </c>
      <c r="E128" s="28">
        <v>107</v>
      </c>
      <c r="F128" s="1" t="s">
        <v>405</v>
      </c>
      <c r="G128" s="24" t="s">
        <v>415</v>
      </c>
      <c r="J128" s="1"/>
    </row>
    <row r="129" spans="1:10" x14ac:dyDescent="0.35">
      <c r="A129" s="1">
        <v>117</v>
      </c>
      <c r="B129" s="5">
        <v>43810</v>
      </c>
      <c r="C129" s="1">
        <v>4340</v>
      </c>
      <c r="D129" s="1">
        <v>1910</v>
      </c>
      <c r="E129" s="28">
        <v>42</v>
      </c>
      <c r="F129" s="1" t="s">
        <v>512</v>
      </c>
      <c r="G129" s="24" t="s">
        <v>421</v>
      </c>
      <c r="J129" s="1"/>
    </row>
    <row r="130" spans="1:10" x14ac:dyDescent="0.35">
      <c r="A130" s="1">
        <v>118</v>
      </c>
      <c r="B130" s="5">
        <v>43810</v>
      </c>
      <c r="C130" s="1">
        <v>3200</v>
      </c>
      <c r="D130" s="1">
        <v>1910</v>
      </c>
      <c r="E130" s="28">
        <v>380.01</v>
      </c>
      <c r="F130" s="1" t="s">
        <v>513</v>
      </c>
      <c r="G130" s="24" t="s">
        <v>421</v>
      </c>
      <c r="J130" s="1"/>
    </row>
    <row r="131" spans="1:10" x14ac:dyDescent="0.35">
      <c r="A131" s="1">
        <v>119</v>
      </c>
      <c r="B131" s="5">
        <v>43821</v>
      </c>
      <c r="C131" s="1">
        <v>3200</v>
      </c>
      <c r="D131" s="1">
        <v>1910</v>
      </c>
      <c r="E131" s="28">
        <v>342.01</v>
      </c>
      <c r="F131" s="1" t="s">
        <v>514</v>
      </c>
      <c r="G131" s="24" t="s">
        <v>421</v>
      </c>
      <c r="J131" s="1"/>
    </row>
    <row r="132" spans="1:10" x14ac:dyDescent="0.35">
      <c r="A132" s="1">
        <v>120</v>
      </c>
      <c r="B132" s="5">
        <v>43822</v>
      </c>
      <c r="C132" s="1">
        <v>1910</v>
      </c>
      <c r="D132" s="1">
        <v>4340</v>
      </c>
      <c r="E132" s="28">
        <v>202.5</v>
      </c>
      <c r="F132" s="1" t="s">
        <v>515</v>
      </c>
      <c r="G132" s="24" t="s">
        <v>415</v>
      </c>
      <c r="J132" s="1"/>
    </row>
    <row r="133" spans="1:10" x14ac:dyDescent="0.35">
      <c r="A133" s="1">
        <v>121</v>
      </c>
      <c r="B133" s="5">
        <v>43824</v>
      </c>
      <c r="C133" s="1">
        <v>1910</v>
      </c>
      <c r="D133" s="1">
        <v>4340</v>
      </c>
      <c r="E133" s="28">
        <v>54</v>
      </c>
      <c r="F133" s="1" t="s">
        <v>516</v>
      </c>
      <c r="G133" s="24" t="s">
        <v>415</v>
      </c>
      <c r="J133" s="1"/>
    </row>
    <row r="134" spans="1:10" x14ac:dyDescent="0.35">
      <c r="A134" s="1">
        <v>122</v>
      </c>
      <c r="B134" s="5">
        <v>43825</v>
      </c>
      <c r="C134" s="1">
        <v>1910</v>
      </c>
      <c r="D134" s="1">
        <v>4340</v>
      </c>
      <c r="E134" s="28">
        <v>175.5</v>
      </c>
      <c r="F134" s="1" t="s">
        <v>402</v>
      </c>
      <c r="G134" s="24" t="s">
        <v>415</v>
      </c>
      <c r="J134" s="1"/>
    </row>
    <row r="135" spans="1:10" x14ac:dyDescent="0.35">
      <c r="A135" s="1">
        <v>123</v>
      </c>
      <c r="B135" s="5">
        <v>43829</v>
      </c>
      <c r="C135" s="1">
        <v>1910</v>
      </c>
      <c r="D135" s="1">
        <v>4340</v>
      </c>
      <c r="E135" s="28">
        <v>94.5</v>
      </c>
      <c r="F135" s="1" t="s">
        <v>384</v>
      </c>
      <c r="G135" s="24" t="s">
        <v>415</v>
      </c>
      <c r="J135" s="1"/>
    </row>
    <row r="136" spans="1:10" x14ac:dyDescent="0.35">
      <c r="A136" s="1">
        <v>124</v>
      </c>
      <c r="B136" s="5">
        <v>43829</v>
      </c>
      <c r="C136" s="1">
        <v>1910</v>
      </c>
      <c r="D136" s="1">
        <v>4340</v>
      </c>
      <c r="E136" s="28">
        <v>175.5</v>
      </c>
      <c r="F136" s="1" t="s">
        <v>400</v>
      </c>
      <c r="G136" s="24" t="s">
        <v>415</v>
      </c>
      <c r="J136" s="1"/>
    </row>
    <row r="137" spans="1:10" x14ac:dyDescent="0.35">
      <c r="A137" s="2"/>
      <c r="B137" s="2"/>
      <c r="C137" s="2"/>
      <c r="D137" s="2"/>
      <c r="E137" s="4"/>
      <c r="F137" s="2"/>
      <c r="G137" s="25"/>
      <c r="H137" s="2"/>
      <c r="J137" s="1"/>
    </row>
    <row r="138" spans="1:10" x14ac:dyDescent="0.35">
      <c r="B138" s="5"/>
      <c r="E138" s="28"/>
      <c r="J138" s="1"/>
    </row>
    <row r="139" spans="1:10" x14ac:dyDescent="0.35">
      <c r="B139" s="5"/>
      <c r="J139" s="1"/>
    </row>
    <row r="140" spans="1:10" x14ac:dyDescent="0.35">
      <c r="B140" s="5"/>
      <c r="E140" s="30"/>
      <c r="F140" s="29"/>
      <c r="J140" s="1"/>
    </row>
    <row r="141" spans="1:10" x14ac:dyDescent="0.35">
      <c r="B141" s="5"/>
      <c r="E141" s="28"/>
      <c r="J141" s="1"/>
    </row>
    <row r="142" spans="1:10" x14ac:dyDescent="0.35">
      <c r="B142" s="5"/>
      <c r="E142" s="28"/>
      <c r="J142" s="1"/>
    </row>
    <row r="143" spans="1:10" x14ac:dyDescent="0.35">
      <c r="B143" s="5"/>
      <c r="E143" s="28"/>
      <c r="J143" s="1"/>
    </row>
    <row r="144" spans="1:10" x14ac:dyDescent="0.35">
      <c r="B144" s="5"/>
      <c r="E144" s="28"/>
      <c r="J144" s="1"/>
    </row>
    <row r="145" spans="2:10" x14ac:dyDescent="0.35">
      <c r="B145" s="5"/>
      <c r="E145" s="28"/>
      <c r="J145" s="1"/>
    </row>
    <row r="146" spans="2:10" x14ac:dyDescent="0.35">
      <c r="B146" s="5"/>
      <c r="E146" s="28"/>
      <c r="J146" s="1"/>
    </row>
    <row r="147" spans="2:10" x14ac:dyDescent="0.35">
      <c r="B147" s="5"/>
      <c r="E147" s="28"/>
      <c r="F147" s="6"/>
      <c r="H147" s="1" t="s">
        <v>160</v>
      </c>
    </row>
    <row r="148" spans="2:10" x14ac:dyDescent="0.35">
      <c r="B148" s="5"/>
      <c r="E148" s="28"/>
      <c r="H148" s="1">
        <v>1910</v>
      </c>
      <c r="I148" s="1">
        <v>1900</v>
      </c>
    </row>
    <row r="149" spans="2:10" x14ac:dyDescent="0.35">
      <c r="B149" s="5"/>
      <c r="E149" s="28"/>
      <c r="H149" s="1">
        <v>16728.509999999998</v>
      </c>
      <c r="I149" s="1">
        <v>593.65</v>
      </c>
    </row>
    <row r="150" spans="2:10" x14ac:dyDescent="0.35">
      <c r="B150" s="5"/>
      <c r="E150" s="28"/>
      <c r="H150" s="1">
        <v>9279.27</v>
      </c>
      <c r="I150" s="1">
        <v>131.19999999999999</v>
      </c>
    </row>
    <row r="151" spans="2:10" x14ac:dyDescent="0.35">
      <c r="B151" s="5"/>
      <c r="E151" s="28"/>
      <c r="H151" s="1">
        <f>H149-H150</f>
        <v>7449.239999999998</v>
      </c>
      <c r="I151" s="1">
        <f>I149-I150</f>
        <v>462.45</v>
      </c>
    </row>
    <row r="152" spans="2:10" x14ac:dyDescent="0.35">
      <c r="B152" s="5"/>
      <c r="E152" s="28"/>
    </row>
    <row r="153" spans="2:10" x14ac:dyDescent="0.35">
      <c r="B153" s="5"/>
      <c r="E153" s="28"/>
    </row>
    <row r="154" spans="2:10" x14ac:dyDescent="0.35">
      <c r="B154" s="5"/>
      <c r="E154" s="28"/>
    </row>
    <row r="155" spans="2:10" x14ac:dyDescent="0.35">
      <c r="B155" s="5"/>
      <c r="E155" s="28"/>
    </row>
    <row r="156" spans="2:10" x14ac:dyDescent="0.35">
      <c r="B156" s="5"/>
    </row>
    <row r="157" spans="2:10" x14ac:dyDescent="0.35">
      <c r="B157" s="5"/>
    </row>
    <row r="158" spans="2:10" x14ac:dyDescent="0.35">
      <c r="B158" s="5"/>
    </row>
    <row r="159" spans="2:10" x14ac:dyDescent="0.35">
      <c r="B159" s="5"/>
    </row>
    <row r="160" spans="2:10" x14ac:dyDescent="0.35">
      <c r="B160" s="5"/>
    </row>
    <row r="161" spans="2:5" x14ac:dyDescent="0.35">
      <c r="B161" s="5"/>
    </row>
    <row r="162" spans="2:5" x14ac:dyDescent="0.35">
      <c r="B162" s="5"/>
    </row>
    <row r="163" spans="2:5" x14ac:dyDescent="0.35">
      <c r="B163" s="5"/>
    </row>
    <row r="164" spans="2:5" x14ac:dyDescent="0.35">
      <c r="B164" s="5"/>
    </row>
    <row r="165" spans="2:5" x14ac:dyDescent="0.35">
      <c r="B165" s="5"/>
    </row>
    <row r="166" spans="2:5" x14ac:dyDescent="0.35">
      <c r="B166" s="5"/>
    </row>
    <row r="167" spans="2:5" x14ac:dyDescent="0.35">
      <c r="B167" s="5"/>
    </row>
    <row r="168" spans="2:5" x14ac:dyDescent="0.35">
      <c r="B168" s="5"/>
    </row>
    <row r="169" spans="2:5" x14ac:dyDescent="0.35">
      <c r="B169" s="5"/>
    </row>
    <row r="170" spans="2:5" x14ac:dyDescent="0.35">
      <c r="B170" s="5"/>
      <c r="E170" s="28"/>
    </row>
    <row r="171" spans="2:5" x14ac:dyDescent="0.35">
      <c r="B171" s="5"/>
    </row>
    <row r="172" spans="2:5" x14ac:dyDescent="0.35">
      <c r="B172" s="5"/>
    </row>
    <row r="173" spans="2:5" x14ac:dyDescent="0.35">
      <c r="B173" s="5"/>
    </row>
    <row r="174" spans="2:5" x14ac:dyDescent="0.35">
      <c r="B174" s="5"/>
    </row>
    <row r="175" spans="2:5" x14ac:dyDescent="0.35">
      <c r="B175" s="5"/>
    </row>
    <row r="176" spans="2:5" x14ac:dyDescent="0.35">
      <c r="B176" s="5"/>
    </row>
    <row r="177" spans="2:2" x14ac:dyDescent="0.35">
      <c r="B177" s="5"/>
    </row>
    <row r="178" spans="2:2" x14ac:dyDescent="0.35">
      <c r="B178" s="5"/>
    </row>
    <row r="179" spans="2:2" x14ac:dyDescent="0.35">
      <c r="B179" s="5"/>
    </row>
    <row r="180" spans="2:2" x14ac:dyDescent="0.35">
      <c r="B180" s="5"/>
    </row>
    <row r="181" spans="2:2" x14ac:dyDescent="0.35">
      <c r="B181" s="5"/>
    </row>
    <row r="182" spans="2:2" x14ac:dyDescent="0.35">
      <c r="B182" s="5"/>
    </row>
    <row r="183" spans="2:2" x14ac:dyDescent="0.35">
      <c r="B183" s="5"/>
    </row>
    <row r="184" spans="2:2" x14ac:dyDescent="0.35">
      <c r="B184" s="5"/>
    </row>
    <row r="185" spans="2:2" x14ac:dyDescent="0.35">
      <c r="B185" s="5"/>
    </row>
    <row r="186" spans="2:2" x14ac:dyDescent="0.35">
      <c r="B186" s="5"/>
    </row>
    <row r="187" spans="2:2" x14ac:dyDescent="0.35">
      <c r="B187" s="5"/>
    </row>
    <row r="188" spans="2:2" x14ac:dyDescent="0.35">
      <c r="B188" s="5"/>
    </row>
    <row r="189" spans="2:2" x14ac:dyDescent="0.35">
      <c r="B189" s="5"/>
    </row>
    <row r="190" spans="2:2" x14ac:dyDescent="0.35">
      <c r="B190" s="5"/>
    </row>
    <row r="191" spans="2:2" x14ac:dyDescent="0.35">
      <c r="B191" s="5"/>
    </row>
    <row r="192" spans="2:2" x14ac:dyDescent="0.35">
      <c r="B192" s="5"/>
    </row>
    <row r="193" spans="2:2" x14ac:dyDescent="0.35">
      <c r="B193" s="5"/>
    </row>
    <row r="194" spans="2:2" x14ac:dyDescent="0.35">
      <c r="B194" s="5"/>
    </row>
    <row r="195" spans="2:2" x14ac:dyDescent="0.35">
      <c r="B195" s="5"/>
    </row>
    <row r="196" spans="2:2" x14ac:dyDescent="0.35">
      <c r="B196" s="5"/>
    </row>
    <row r="197" spans="2:2" x14ac:dyDescent="0.35">
      <c r="B197" s="5"/>
    </row>
    <row r="198" spans="2:2" x14ac:dyDescent="0.35">
      <c r="B198" s="5"/>
    </row>
    <row r="199" spans="2:2" x14ac:dyDescent="0.35">
      <c r="B199" s="5"/>
    </row>
  </sheetData>
  <autoFilter ref="A6:H136" xr:uid="{4D5FF15B-4721-4920-8555-A0451B527C62}"/>
  <sortState xmlns:xlrd2="http://schemas.microsoft.com/office/spreadsheetml/2017/richdata2" ref="A7:H137">
    <sortCondition ref="A8"/>
  </sortState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BE173C-9BD6-44DF-A415-1F79C04F3185}">
  <dimension ref="A1:G108"/>
  <sheetViews>
    <sheetView topLeftCell="A90" zoomScaleNormal="100" workbookViewId="0">
      <selection activeCell="K14" sqref="K14"/>
    </sheetView>
  </sheetViews>
  <sheetFormatPr defaultRowHeight="12.5" x14ac:dyDescent="0.25"/>
  <cols>
    <col min="2" max="2" width="10.1796875" bestFit="1" customWidth="1"/>
    <col min="5" max="5" width="11.81640625" bestFit="1" customWidth="1"/>
    <col min="6" max="6" width="47.54296875" customWidth="1"/>
  </cols>
  <sheetData>
    <row r="1" spans="1:7" x14ac:dyDescent="0.25">
      <c r="A1" t="s">
        <v>525</v>
      </c>
      <c r="E1" t="s">
        <v>526</v>
      </c>
      <c r="F1" t="s">
        <v>417</v>
      </c>
    </row>
    <row r="2" spans="1:7" x14ac:dyDescent="0.25">
      <c r="A2" t="s">
        <v>609</v>
      </c>
      <c r="F2" t="s">
        <v>418</v>
      </c>
    </row>
    <row r="3" spans="1:7" x14ac:dyDescent="0.25">
      <c r="A3" t="s">
        <v>527</v>
      </c>
      <c r="F3" t="s">
        <v>454</v>
      </c>
    </row>
    <row r="6" spans="1:7" ht="13" x14ac:dyDescent="0.3">
      <c r="A6" s="33" t="s">
        <v>528</v>
      </c>
      <c r="B6" s="33" t="s">
        <v>45</v>
      </c>
      <c r="C6" s="33" t="s">
        <v>46</v>
      </c>
      <c r="D6" s="33" t="s">
        <v>47</v>
      </c>
      <c r="E6" s="33" t="s">
        <v>48</v>
      </c>
      <c r="F6" s="33" t="s">
        <v>49</v>
      </c>
      <c r="G6" s="33" t="s">
        <v>416</v>
      </c>
    </row>
    <row r="7" spans="1:7" x14ac:dyDescent="0.25">
      <c r="A7">
        <v>1</v>
      </c>
      <c r="B7" s="34">
        <v>43831</v>
      </c>
      <c r="C7">
        <v>1900</v>
      </c>
      <c r="D7">
        <v>2050</v>
      </c>
      <c r="E7" s="35">
        <v>130</v>
      </c>
      <c r="F7" t="s">
        <v>50</v>
      </c>
    </row>
    <row r="8" spans="1:7" x14ac:dyDescent="0.25">
      <c r="A8">
        <v>2</v>
      </c>
      <c r="B8" s="34">
        <v>43831</v>
      </c>
      <c r="C8">
        <v>1910</v>
      </c>
      <c r="D8">
        <v>2050</v>
      </c>
      <c r="E8" s="35">
        <v>3383.83</v>
      </c>
      <c r="F8" t="s">
        <v>50</v>
      </c>
    </row>
    <row r="9" spans="1:7" x14ac:dyDescent="0.25">
      <c r="A9">
        <v>3</v>
      </c>
      <c r="B9" s="34">
        <v>43837</v>
      </c>
      <c r="C9">
        <v>3320</v>
      </c>
      <c r="D9">
        <v>1910</v>
      </c>
      <c r="E9" s="35">
        <v>11.03</v>
      </c>
      <c r="F9" t="s">
        <v>529</v>
      </c>
      <c r="G9" t="s">
        <v>415</v>
      </c>
    </row>
    <row r="10" spans="1:7" x14ac:dyDescent="0.25">
      <c r="A10">
        <v>4</v>
      </c>
      <c r="B10" s="34">
        <v>43837</v>
      </c>
      <c r="C10">
        <v>3330</v>
      </c>
      <c r="D10">
        <v>1910</v>
      </c>
      <c r="E10" s="35">
        <v>85</v>
      </c>
      <c r="F10" t="s">
        <v>530</v>
      </c>
      <c r="G10" t="s">
        <v>421</v>
      </c>
    </row>
    <row r="11" spans="1:7" x14ac:dyDescent="0.25">
      <c r="A11">
        <v>5</v>
      </c>
      <c r="B11" s="34">
        <v>43837</v>
      </c>
      <c r="C11">
        <v>4340</v>
      </c>
      <c r="D11">
        <v>1910</v>
      </c>
      <c r="E11" s="35">
        <v>100</v>
      </c>
      <c r="F11" t="s">
        <v>532</v>
      </c>
      <c r="G11" t="s">
        <v>421</v>
      </c>
    </row>
    <row r="12" spans="1:7" x14ac:dyDescent="0.25">
      <c r="A12">
        <v>6</v>
      </c>
      <c r="B12" s="34">
        <v>43850</v>
      </c>
      <c r="C12">
        <v>3200</v>
      </c>
      <c r="D12">
        <v>1910</v>
      </c>
      <c r="E12" s="35">
        <v>256.51</v>
      </c>
      <c r="F12" t="s">
        <v>544</v>
      </c>
      <c r="G12" t="s">
        <v>421</v>
      </c>
    </row>
    <row r="13" spans="1:7" x14ac:dyDescent="0.25">
      <c r="A13">
        <v>7</v>
      </c>
      <c r="B13" s="34">
        <v>43850</v>
      </c>
      <c r="C13">
        <v>4340</v>
      </c>
      <c r="D13">
        <v>1910</v>
      </c>
      <c r="E13" s="35">
        <v>10</v>
      </c>
      <c r="F13" t="s">
        <v>531</v>
      </c>
      <c r="G13" t="s">
        <v>421</v>
      </c>
    </row>
    <row r="14" spans="1:7" x14ac:dyDescent="0.25">
      <c r="A14">
        <v>8</v>
      </c>
      <c r="B14" s="34">
        <v>43866</v>
      </c>
      <c r="C14">
        <v>3320</v>
      </c>
      <c r="D14">
        <v>1910</v>
      </c>
      <c r="E14" s="35">
        <v>8.42</v>
      </c>
      <c r="F14" t="s">
        <v>533</v>
      </c>
      <c r="G14" t="s">
        <v>415</v>
      </c>
    </row>
    <row r="15" spans="1:7" x14ac:dyDescent="0.25">
      <c r="A15">
        <v>9</v>
      </c>
      <c r="B15" s="34">
        <v>43867</v>
      </c>
      <c r="C15">
        <v>1910</v>
      </c>
      <c r="D15">
        <v>8000</v>
      </c>
      <c r="E15" s="35">
        <v>80</v>
      </c>
      <c r="F15" t="s">
        <v>534</v>
      </c>
      <c r="G15" t="s">
        <v>415</v>
      </c>
    </row>
    <row r="16" spans="1:7" x14ac:dyDescent="0.25">
      <c r="A16">
        <v>10</v>
      </c>
      <c r="B16" s="34">
        <v>43870</v>
      </c>
      <c r="C16">
        <v>1900</v>
      </c>
      <c r="D16">
        <v>8100</v>
      </c>
      <c r="E16" s="35">
        <v>281.10000000000002</v>
      </c>
      <c r="F16" t="s">
        <v>613</v>
      </c>
      <c r="G16" t="s">
        <v>614</v>
      </c>
    </row>
    <row r="17" spans="1:7" x14ac:dyDescent="0.25">
      <c r="A17">
        <v>11</v>
      </c>
      <c r="B17" s="34">
        <v>43870</v>
      </c>
      <c r="C17">
        <v>8151</v>
      </c>
      <c r="D17">
        <v>1900</v>
      </c>
      <c r="E17" s="35">
        <v>65</v>
      </c>
      <c r="F17" t="s">
        <v>615</v>
      </c>
      <c r="G17" t="s">
        <v>421</v>
      </c>
    </row>
    <row r="18" spans="1:7" x14ac:dyDescent="0.25">
      <c r="A18">
        <v>10</v>
      </c>
      <c r="B18" s="34">
        <v>43871</v>
      </c>
      <c r="C18">
        <v>4340</v>
      </c>
      <c r="D18">
        <v>1910</v>
      </c>
      <c r="E18" s="35">
        <v>56</v>
      </c>
      <c r="F18" t="s">
        <v>535</v>
      </c>
      <c r="G18" t="s">
        <v>421</v>
      </c>
    </row>
    <row r="19" spans="1:7" x14ac:dyDescent="0.25">
      <c r="A19">
        <v>11</v>
      </c>
      <c r="B19" s="34">
        <v>43871</v>
      </c>
      <c r="C19">
        <v>4340</v>
      </c>
      <c r="D19">
        <v>1910</v>
      </c>
      <c r="E19" s="35">
        <v>15</v>
      </c>
      <c r="F19" t="s">
        <v>536</v>
      </c>
      <c r="G19" t="s">
        <v>421</v>
      </c>
    </row>
    <row r="20" spans="1:7" x14ac:dyDescent="0.25">
      <c r="A20">
        <v>12</v>
      </c>
      <c r="B20" s="34">
        <v>43873</v>
      </c>
      <c r="C20">
        <v>1910</v>
      </c>
      <c r="D20">
        <v>8000</v>
      </c>
      <c r="E20" s="35">
        <v>80</v>
      </c>
      <c r="F20" t="s">
        <v>322</v>
      </c>
      <c r="G20" t="s">
        <v>415</v>
      </c>
    </row>
    <row r="21" spans="1:7" x14ac:dyDescent="0.25">
      <c r="A21">
        <v>13</v>
      </c>
      <c r="B21" s="34">
        <v>43873</v>
      </c>
      <c r="C21">
        <v>1910</v>
      </c>
      <c r="D21">
        <v>8000</v>
      </c>
      <c r="E21" s="35">
        <v>40</v>
      </c>
      <c r="F21" t="s">
        <v>537</v>
      </c>
      <c r="G21" t="s">
        <v>415</v>
      </c>
    </row>
    <row r="22" spans="1:7" x14ac:dyDescent="0.25">
      <c r="A22">
        <v>14</v>
      </c>
      <c r="B22" s="34">
        <v>43873</v>
      </c>
      <c r="C22">
        <v>1910</v>
      </c>
      <c r="D22">
        <v>8000</v>
      </c>
      <c r="E22" s="35">
        <v>80</v>
      </c>
      <c r="F22" t="s">
        <v>442</v>
      </c>
      <c r="G22" t="s">
        <v>415</v>
      </c>
    </row>
    <row r="23" spans="1:7" x14ac:dyDescent="0.25">
      <c r="A23">
        <v>15</v>
      </c>
      <c r="B23" s="34">
        <v>43874</v>
      </c>
      <c r="C23">
        <v>1910</v>
      </c>
      <c r="D23">
        <v>8000</v>
      </c>
      <c r="E23" s="35">
        <v>80</v>
      </c>
      <c r="F23" t="s">
        <v>318</v>
      </c>
      <c r="G23" t="s">
        <v>415</v>
      </c>
    </row>
    <row r="24" spans="1:7" x14ac:dyDescent="0.25">
      <c r="A24">
        <v>16</v>
      </c>
      <c r="B24" s="34">
        <v>43875</v>
      </c>
      <c r="C24">
        <v>1910</v>
      </c>
      <c r="D24">
        <v>8000</v>
      </c>
      <c r="E24" s="35">
        <v>40</v>
      </c>
      <c r="F24" t="s">
        <v>538</v>
      </c>
      <c r="G24" t="s">
        <v>415</v>
      </c>
    </row>
    <row r="25" spans="1:7" x14ac:dyDescent="0.25">
      <c r="A25">
        <v>17</v>
      </c>
      <c r="B25" s="34">
        <v>43879</v>
      </c>
      <c r="C25">
        <v>1910</v>
      </c>
      <c r="D25">
        <v>1900</v>
      </c>
      <c r="E25" s="35">
        <v>216.1</v>
      </c>
      <c r="F25" t="s">
        <v>539</v>
      </c>
      <c r="G25" t="s">
        <v>415</v>
      </c>
    </row>
    <row r="26" spans="1:7" x14ac:dyDescent="0.25">
      <c r="A26">
        <v>18</v>
      </c>
      <c r="B26" s="34">
        <v>43882</v>
      </c>
      <c r="C26">
        <v>1910</v>
      </c>
      <c r="D26">
        <v>8000</v>
      </c>
      <c r="E26" s="35">
        <v>40</v>
      </c>
      <c r="F26" t="s">
        <v>540</v>
      </c>
      <c r="G26" t="s">
        <v>415</v>
      </c>
    </row>
    <row r="27" spans="1:7" x14ac:dyDescent="0.25">
      <c r="A27">
        <v>19</v>
      </c>
      <c r="B27" s="34">
        <v>43885</v>
      </c>
      <c r="C27">
        <v>4330</v>
      </c>
      <c r="D27">
        <v>1910</v>
      </c>
      <c r="E27" s="35">
        <v>74.239999999999995</v>
      </c>
      <c r="F27" t="s">
        <v>541</v>
      </c>
      <c r="G27" t="s">
        <v>421</v>
      </c>
    </row>
    <row r="28" spans="1:7" x14ac:dyDescent="0.25">
      <c r="A28">
        <v>20</v>
      </c>
      <c r="B28" s="34">
        <v>43885</v>
      </c>
      <c r="C28">
        <v>4340</v>
      </c>
      <c r="D28">
        <v>1910</v>
      </c>
      <c r="E28" s="35">
        <v>56</v>
      </c>
      <c r="F28" t="s">
        <v>542</v>
      </c>
      <c r="G28" t="s">
        <v>421</v>
      </c>
    </row>
    <row r="29" spans="1:7" x14ac:dyDescent="0.25">
      <c r="A29">
        <v>21</v>
      </c>
      <c r="B29" s="34">
        <v>43885</v>
      </c>
      <c r="C29">
        <v>3200</v>
      </c>
      <c r="D29">
        <v>1910</v>
      </c>
      <c r="E29" s="35">
        <v>323.02</v>
      </c>
      <c r="F29" t="s">
        <v>543</v>
      </c>
      <c r="G29" t="s">
        <v>421</v>
      </c>
    </row>
    <row r="30" spans="1:7" x14ac:dyDescent="0.25">
      <c r="A30">
        <v>22</v>
      </c>
      <c r="B30" s="34">
        <v>43885</v>
      </c>
      <c r="C30">
        <v>4360</v>
      </c>
      <c r="D30">
        <v>1910</v>
      </c>
      <c r="E30" s="35">
        <v>75</v>
      </c>
      <c r="F30" t="s">
        <v>545</v>
      </c>
      <c r="G30" t="s">
        <v>421</v>
      </c>
    </row>
    <row r="31" spans="1:7" x14ac:dyDescent="0.25">
      <c r="A31">
        <v>23</v>
      </c>
      <c r="B31" s="34">
        <v>43885</v>
      </c>
      <c r="C31">
        <v>1910</v>
      </c>
      <c r="D31">
        <v>3010</v>
      </c>
      <c r="E31" s="35">
        <v>400</v>
      </c>
      <c r="F31" t="s">
        <v>546</v>
      </c>
      <c r="G31" t="s">
        <v>415</v>
      </c>
    </row>
    <row r="32" spans="1:7" x14ac:dyDescent="0.25">
      <c r="A32">
        <v>24</v>
      </c>
      <c r="B32" s="34">
        <v>43886</v>
      </c>
      <c r="C32">
        <v>1910</v>
      </c>
      <c r="D32">
        <v>8000</v>
      </c>
      <c r="E32" s="35">
        <v>40</v>
      </c>
      <c r="F32" t="s">
        <v>547</v>
      </c>
      <c r="G32" t="s">
        <v>415</v>
      </c>
    </row>
    <row r="33" spans="1:7" x14ac:dyDescent="0.25">
      <c r="A33">
        <v>25</v>
      </c>
      <c r="B33" s="34">
        <v>43886</v>
      </c>
      <c r="C33">
        <v>1910</v>
      </c>
      <c r="D33">
        <v>8000</v>
      </c>
      <c r="E33" s="35">
        <v>80</v>
      </c>
      <c r="F33" t="s">
        <v>552</v>
      </c>
      <c r="G33" t="s">
        <v>415</v>
      </c>
    </row>
    <row r="34" spans="1:7" x14ac:dyDescent="0.25">
      <c r="A34">
        <v>26</v>
      </c>
      <c r="B34" t="s">
        <v>548</v>
      </c>
      <c r="C34">
        <v>1910</v>
      </c>
      <c r="D34">
        <v>8000</v>
      </c>
      <c r="E34" s="35">
        <v>80</v>
      </c>
      <c r="F34" t="s">
        <v>551</v>
      </c>
      <c r="G34" t="s">
        <v>415</v>
      </c>
    </row>
    <row r="35" spans="1:7" x14ac:dyDescent="0.25">
      <c r="A35">
        <v>27</v>
      </c>
      <c r="B35" s="34">
        <v>43887</v>
      </c>
      <c r="C35">
        <v>1910</v>
      </c>
      <c r="D35">
        <v>8000</v>
      </c>
      <c r="E35" s="35">
        <v>40</v>
      </c>
      <c r="F35" t="s">
        <v>550</v>
      </c>
      <c r="G35" t="s">
        <v>415</v>
      </c>
    </row>
    <row r="36" spans="1:7" x14ac:dyDescent="0.25">
      <c r="A36">
        <v>28</v>
      </c>
      <c r="B36" s="34">
        <v>43887</v>
      </c>
      <c r="C36">
        <v>1910</v>
      </c>
      <c r="D36">
        <v>8000</v>
      </c>
      <c r="E36" s="35">
        <v>80</v>
      </c>
      <c r="F36" t="s">
        <v>549</v>
      </c>
      <c r="G36" t="s">
        <v>415</v>
      </c>
    </row>
    <row r="37" spans="1:7" x14ac:dyDescent="0.25">
      <c r="A37">
        <v>29</v>
      </c>
      <c r="B37" s="34">
        <v>43892</v>
      </c>
      <c r="C37">
        <v>1910</v>
      </c>
      <c r="D37">
        <v>8000</v>
      </c>
      <c r="E37" s="35">
        <v>40</v>
      </c>
      <c r="F37" t="s">
        <v>553</v>
      </c>
      <c r="G37" t="s">
        <v>415</v>
      </c>
    </row>
    <row r="38" spans="1:7" x14ac:dyDescent="0.25">
      <c r="A38">
        <v>30</v>
      </c>
      <c r="B38" s="34">
        <v>43892</v>
      </c>
      <c r="C38">
        <v>1910</v>
      </c>
      <c r="D38">
        <v>8000</v>
      </c>
      <c r="E38" s="35">
        <v>80</v>
      </c>
      <c r="F38" t="s">
        <v>437</v>
      </c>
      <c r="G38" t="s">
        <v>415</v>
      </c>
    </row>
    <row r="39" spans="1:7" x14ac:dyDescent="0.25">
      <c r="A39">
        <v>31</v>
      </c>
      <c r="B39" s="34">
        <v>43894</v>
      </c>
      <c r="C39">
        <v>3320</v>
      </c>
      <c r="D39">
        <v>1910</v>
      </c>
      <c r="E39" s="35">
        <v>17.25</v>
      </c>
      <c r="F39" t="s">
        <v>554</v>
      </c>
      <c r="G39" t="s">
        <v>415</v>
      </c>
    </row>
    <row r="40" spans="1:7" x14ac:dyDescent="0.25">
      <c r="A40">
        <v>32</v>
      </c>
      <c r="B40" s="34">
        <v>43896</v>
      </c>
      <c r="C40">
        <v>1910</v>
      </c>
      <c r="D40">
        <v>8000</v>
      </c>
      <c r="E40" s="35">
        <v>80</v>
      </c>
      <c r="F40" t="s">
        <v>444</v>
      </c>
      <c r="G40" t="s">
        <v>415</v>
      </c>
    </row>
    <row r="41" spans="1:7" x14ac:dyDescent="0.25">
      <c r="A41">
        <v>33</v>
      </c>
      <c r="B41" s="34">
        <v>43906</v>
      </c>
      <c r="C41">
        <v>4340</v>
      </c>
      <c r="D41">
        <v>1910</v>
      </c>
      <c r="E41" s="35">
        <v>50</v>
      </c>
      <c r="F41" t="s">
        <v>555</v>
      </c>
      <c r="G41" t="s">
        <v>421</v>
      </c>
    </row>
    <row r="42" spans="1:7" x14ac:dyDescent="0.25">
      <c r="A42">
        <v>34</v>
      </c>
      <c r="B42" s="34">
        <v>43906</v>
      </c>
      <c r="C42">
        <v>4340</v>
      </c>
      <c r="D42">
        <v>1910</v>
      </c>
      <c r="E42" s="35">
        <v>28</v>
      </c>
      <c r="F42" t="s">
        <v>556</v>
      </c>
      <c r="G42" t="s">
        <v>421</v>
      </c>
    </row>
    <row r="43" spans="1:7" x14ac:dyDescent="0.25">
      <c r="A43">
        <v>35</v>
      </c>
      <c r="B43" s="34">
        <v>43909</v>
      </c>
      <c r="C43">
        <v>1910</v>
      </c>
      <c r="D43">
        <v>4040</v>
      </c>
      <c r="E43" s="35">
        <v>130</v>
      </c>
      <c r="F43" t="s">
        <v>557</v>
      </c>
      <c r="G43" t="s">
        <v>420</v>
      </c>
    </row>
    <row r="44" spans="1:7" x14ac:dyDescent="0.25">
      <c r="A44">
        <v>36</v>
      </c>
      <c r="B44" s="34">
        <v>43913</v>
      </c>
      <c r="C44">
        <v>1910</v>
      </c>
      <c r="D44">
        <v>4040</v>
      </c>
      <c r="E44" s="35">
        <v>20</v>
      </c>
      <c r="F44" t="s">
        <v>558</v>
      </c>
      <c r="G44" t="s">
        <v>420</v>
      </c>
    </row>
    <row r="45" spans="1:7" x14ac:dyDescent="0.25">
      <c r="A45">
        <v>37</v>
      </c>
      <c r="B45" s="34">
        <v>43915</v>
      </c>
      <c r="C45">
        <v>1910</v>
      </c>
      <c r="D45">
        <v>4040</v>
      </c>
      <c r="E45" s="35">
        <v>30</v>
      </c>
      <c r="F45" t="s">
        <v>559</v>
      </c>
      <c r="G45" t="s">
        <v>420</v>
      </c>
    </row>
    <row r="46" spans="1:7" x14ac:dyDescent="0.25">
      <c r="A46">
        <v>38</v>
      </c>
      <c r="B46" s="34">
        <v>43916</v>
      </c>
      <c r="C46">
        <v>1910</v>
      </c>
      <c r="D46">
        <v>4040</v>
      </c>
      <c r="E46" s="35">
        <v>20</v>
      </c>
      <c r="F46" t="s">
        <v>560</v>
      </c>
      <c r="G46" t="s">
        <v>420</v>
      </c>
    </row>
    <row r="47" spans="1:7" x14ac:dyDescent="0.25">
      <c r="A47">
        <v>39</v>
      </c>
      <c r="B47" s="34">
        <v>43917</v>
      </c>
      <c r="C47">
        <v>1910</v>
      </c>
      <c r="D47">
        <v>8000</v>
      </c>
      <c r="E47" s="35">
        <v>80</v>
      </c>
      <c r="F47" t="s">
        <v>321</v>
      </c>
      <c r="G47" t="s">
        <v>415</v>
      </c>
    </row>
    <row r="48" spans="1:7" x14ac:dyDescent="0.25">
      <c r="A48">
        <v>40</v>
      </c>
      <c r="B48" s="34">
        <v>43920</v>
      </c>
      <c r="C48">
        <v>1910</v>
      </c>
      <c r="D48">
        <v>4040</v>
      </c>
      <c r="E48" s="35">
        <v>70</v>
      </c>
      <c r="F48" t="s">
        <v>561</v>
      </c>
      <c r="G48" t="s">
        <v>420</v>
      </c>
    </row>
    <row r="49" spans="1:7" x14ac:dyDescent="0.25">
      <c r="A49">
        <v>41</v>
      </c>
      <c r="B49" s="34">
        <v>43920</v>
      </c>
      <c r="C49">
        <v>1910</v>
      </c>
      <c r="D49">
        <v>8000</v>
      </c>
      <c r="E49" s="35">
        <v>80</v>
      </c>
      <c r="F49" t="s">
        <v>470</v>
      </c>
      <c r="G49" t="s">
        <v>415</v>
      </c>
    </row>
    <row r="50" spans="1:7" x14ac:dyDescent="0.25">
      <c r="A50">
        <v>42</v>
      </c>
      <c r="B50" s="34">
        <v>43920</v>
      </c>
      <c r="C50">
        <v>1910</v>
      </c>
      <c r="D50">
        <v>4040</v>
      </c>
      <c r="E50" s="35">
        <v>10</v>
      </c>
      <c r="F50" t="s">
        <v>562</v>
      </c>
      <c r="G50" t="s">
        <v>420</v>
      </c>
    </row>
    <row r="51" spans="1:7" x14ac:dyDescent="0.25">
      <c r="A51">
        <v>43</v>
      </c>
      <c r="B51" s="34">
        <v>43921</v>
      </c>
      <c r="C51">
        <v>1910</v>
      </c>
      <c r="D51">
        <v>8000</v>
      </c>
      <c r="E51" s="35">
        <v>80</v>
      </c>
      <c r="F51" t="s">
        <v>319</v>
      </c>
      <c r="G51" t="s">
        <v>415</v>
      </c>
    </row>
    <row r="52" spans="1:7" x14ac:dyDescent="0.25">
      <c r="A52">
        <v>44</v>
      </c>
      <c r="B52" s="34">
        <v>43921</v>
      </c>
      <c r="C52">
        <v>1910</v>
      </c>
      <c r="D52">
        <v>8000</v>
      </c>
      <c r="E52" s="35">
        <v>80</v>
      </c>
      <c r="F52" t="s">
        <v>473</v>
      </c>
      <c r="G52" t="s">
        <v>415</v>
      </c>
    </row>
    <row r="53" spans="1:7" x14ac:dyDescent="0.25">
      <c r="A53">
        <v>45</v>
      </c>
      <c r="B53" s="34">
        <v>43921</v>
      </c>
      <c r="C53">
        <v>1910</v>
      </c>
      <c r="D53">
        <v>8000</v>
      </c>
      <c r="E53" s="35">
        <v>80</v>
      </c>
      <c r="F53" t="s">
        <v>563</v>
      </c>
      <c r="G53" t="s">
        <v>415</v>
      </c>
    </row>
    <row r="54" spans="1:7" x14ac:dyDescent="0.25">
      <c r="A54">
        <v>46</v>
      </c>
      <c r="B54" s="34">
        <v>43921</v>
      </c>
      <c r="C54">
        <v>1910</v>
      </c>
      <c r="D54">
        <v>8000</v>
      </c>
      <c r="E54" s="35">
        <v>40</v>
      </c>
      <c r="F54" t="s">
        <v>472</v>
      </c>
      <c r="G54" t="s">
        <v>415</v>
      </c>
    </row>
    <row r="55" spans="1:7" x14ac:dyDescent="0.25">
      <c r="A55">
        <v>47</v>
      </c>
      <c r="B55" s="34">
        <v>43921</v>
      </c>
      <c r="C55">
        <v>1910</v>
      </c>
      <c r="D55">
        <v>8000</v>
      </c>
      <c r="E55" s="35">
        <v>80</v>
      </c>
      <c r="F55" t="s">
        <v>564</v>
      </c>
      <c r="G55" t="s">
        <v>415</v>
      </c>
    </row>
    <row r="56" spans="1:7" x14ac:dyDescent="0.25">
      <c r="A56">
        <v>48</v>
      </c>
      <c r="B56" s="34">
        <v>43921</v>
      </c>
      <c r="C56">
        <v>1910</v>
      </c>
      <c r="D56">
        <v>8000</v>
      </c>
      <c r="E56" s="35">
        <v>80</v>
      </c>
      <c r="F56" t="s">
        <v>325</v>
      </c>
      <c r="G56" t="s">
        <v>415</v>
      </c>
    </row>
    <row r="57" spans="1:7" x14ac:dyDescent="0.25">
      <c r="A57">
        <v>49</v>
      </c>
      <c r="B57" s="34">
        <v>43924</v>
      </c>
      <c r="C57">
        <v>3320</v>
      </c>
      <c r="D57">
        <v>1910</v>
      </c>
      <c r="E57" s="35">
        <v>18.100000000000001</v>
      </c>
      <c r="F57" t="s">
        <v>565</v>
      </c>
      <c r="G57" t="s">
        <v>415</v>
      </c>
    </row>
    <row r="58" spans="1:7" x14ac:dyDescent="0.25">
      <c r="A58">
        <v>50</v>
      </c>
      <c r="B58" s="34">
        <v>43924</v>
      </c>
      <c r="C58">
        <v>4340</v>
      </c>
      <c r="D58">
        <v>1910</v>
      </c>
      <c r="E58" s="35">
        <v>112</v>
      </c>
      <c r="F58" t="s">
        <v>617</v>
      </c>
      <c r="G58" t="s">
        <v>421</v>
      </c>
    </row>
    <row r="59" spans="1:7" x14ac:dyDescent="0.25">
      <c r="A59">
        <v>51</v>
      </c>
      <c r="B59" s="34">
        <v>43924</v>
      </c>
      <c r="C59">
        <v>3200</v>
      </c>
      <c r="D59">
        <v>1910</v>
      </c>
      <c r="E59" s="35">
        <v>142.51</v>
      </c>
      <c r="F59" t="s">
        <v>566</v>
      </c>
      <c r="G59" t="s">
        <v>421</v>
      </c>
    </row>
    <row r="60" spans="1:7" x14ac:dyDescent="0.25">
      <c r="A60">
        <v>52</v>
      </c>
      <c r="B60" s="34">
        <v>43936</v>
      </c>
      <c r="C60">
        <v>1910</v>
      </c>
      <c r="D60">
        <v>8000</v>
      </c>
      <c r="E60" s="35">
        <v>15</v>
      </c>
      <c r="F60" t="s">
        <v>345</v>
      </c>
      <c r="G60" t="s">
        <v>415</v>
      </c>
    </row>
    <row r="61" spans="1:7" x14ac:dyDescent="0.25">
      <c r="A61">
        <v>53</v>
      </c>
      <c r="B61" s="34">
        <v>43941</v>
      </c>
      <c r="C61">
        <v>5350</v>
      </c>
      <c r="D61">
        <v>1910</v>
      </c>
      <c r="E61" s="35">
        <v>319</v>
      </c>
      <c r="F61" t="s">
        <v>567</v>
      </c>
      <c r="G61" t="s">
        <v>421</v>
      </c>
    </row>
    <row r="62" spans="1:7" x14ac:dyDescent="0.25">
      <c r="A62">
        <v>54</v>
      </c>
      <c r="B62" s="34">
        <v>43941</v>
      </c>
      <c r="C62">
        <v>3200</v>
      </c>
      <c r="D62">
        <v>1910</v>
      </c>
      <c r="E62" s="35">
        <v>383.03</v>
      </c>
      <c r="F62" t="s">
        <v>568</v>
      </c>
      <c r="G62" t="s">
        <v>421</v>
      </c>
    </row>
    <row r="63" spans="1:7" x14ac:dyDescent="0.25">
      <c r="A63">
        <v>55</v>
      </c>
      <c r="B63" s="34">
        <v>43941</v>
      </c>
      <c r="C63">
        <v>1910</v>
      </c>
      <c r="D63">
        <v>8000</v>
      </c>
      <c r="E63" s="35">
        <v>80</v>
      </c>
      <c r="F63" t="s">
        <v>569</v>
      </c>
      <c r="G63" t="s">
        <v>415</v>
      </c>
    </row>
    <row r="64" spans="1:7" x14ac:dyDescent="0.25">
      <c r="A64">
        <v>56</v>
      </c>
      <c r="B64" s="34">
        <v>43945</v>
      </c>
      <c r="C64">
        <v>1910</v>
      </c>
      <c r="D64">
        <v>8000</v>
      </c>
      <c r="E64" s="35">
        <v>80</v>
      </c>
      <c r="F64" t="s">
        <v>336</v>
      </c>
      <c r="G64" t="s">
        <v>415</v>
      </c>
    </row>
    <row r="65" spans="1:7" x14ac:dyDescent="0.25">
      <c r="A65">
        <v>57</v>
      </c>
      <c r="B65" s="34">
        <v>43957</v>
      </c>
      <c r="C65">
        <v>4320</v>
      </c>
      <c r="D65">
        <v>1910</v>
      </c>
      <c r="E65" s="35">
        <v>10.8</v>
      </c>
      <c r="F65" t="s">
        <v>570</v>
      </c>
      <c r="G65" t="s">
        <v>415</v>
      </c>
    </row>
    <row r="66" spans="1:7" x14ac:dyDescent="0.25">
      <c r="A66">
        <v>58</v>
      </c>
      <c r="B66" s="34">
        <v>43985</v>
      </c>
      <c r="C66">
        <v>4320</v>
      </c>
      <c r="D66">
        <v>1910</v>
      </c>
      <c r="E66" s="35">
        <v>8.35</v>
      </c>
      <c r="F66" t="s">
        <v>571</v>
      </c>
      <c r="G66" t="s">
        <v>415</v>
      </c>
    </row>
    <row r="67" spans="1:7" x14ac:dyDescent="0.25">
      <c r="A67">
        <v>59</v>
      </c>
      <c r="B67" s="34">
        <v>43993</v>
      </c>
      <c r="C67">
        <v>1910</v>
      </c>
      <c r="D67">
        <v>8000</v>
      </c>
      <c r="E67" s="35">
        <v>40</v>
      </c>
      <c r="F67" t="s">
        <v>540</v>
      </c>
      <c r="G67" t="s">
        <v>415</v>
      </c>
    </row>
    <row r="68" spans="1:7" x14ac:dyDescent="0.25">
      <c r="A68">
        <v>60</v>
      </c>
      <c r="B68" s="34">
        <v>43993</v>
      </c>
      <c r="C68">
        <v>1910</v>
      </c>
      <c r="D68">
        <v>8000</v>
      </c>
      <c r="E68" s="35">
        <v>80</v>
      </c>
      <c r="F68" t="s">
        <v>572</v>
      </c>
      <c r="G68" t="s">
        <v>415</v>
      </c>
    </row>
    <row r="69" spans="1:7" x14ac:dyDescent="0.25">
      <c r="A69">
        <v>61</v>
      </c>
      <c r="B69" s="34">
        <v>43993</v>
      </c>
      <c r="C69">
        <v>1910</v>
      </c>
      <c r="D69">
        <v>8000</v>
      </c>
      <c r="E69" s="35">
        <v>80</v>
      </c>
      <c r="F69" t="s">
        <v>339</v>
      </c>
      <c r="G69" t="s">
        <v>415</v>
      </c>
    </row>
    <row r="70" spans="1:7" x14ac:dyDescent="0.25">
      <c r="A70">
        <v>62</v>
      </c>
      <c r="B70" s="34">
        <v>43994</v>
      </c>
      <c r="C70">
        <v>1910</v>
      </c>
      <c r="D70">
        <v>8000</v>
      </c>
      <c r="E70" s="35">
        <v>80</v>
      </c>
      <c r="F70" t="s">
        <v>326</v>
      </c>
      <c r="G70" t="s">
        <v>415</v>
      </c>
    </row>
    <row r="71" spans="1:7" x14ac:dyDescent="0.25">
      <c r="A71">
        <v>63</v>
      </c>
      <c r="B71" s="34">
        <v>43997</v>
      </c>
      <c r="C71">
        <v>1910</v>
      </c>
      <c r="D71">
        <v>8000</v>
      </c>
      <c r="E71" s="35">
        <v>40</v>
      </c>
      <c r="F71" t="s">
        <v>573</v>
      </c>
      <c r="G71" t="s">
        <v>415</v>
      </c>
    </row>
    <row r="72" spans="1:7" x14ac:dyDescent="0.25">
      <c r="A72">
        <v>64</v>
      </c>
      <c r="B72" s="34">
        <v>43997</v>
      </c>
      <c r="C72">
        <v>1910</v>
      </c>
      <c r="D72">
        <v>8000</v>
      </c>
      <c r="E72" s="35">
        <v>120</v>
      </c>
      <c r="F72" t="s">
        <v>574</v>
      </c>
      <c r="G72" t="s">
        <v>415</v>
      </c>
    </row>
    <row r="73" spans="1:7" x14ac:dyDescent="0.25">
      <c r="A73">
        <v>65</v>
      </c>
      <c r="B73" s="34">
        <v>43997</v>
      </c>
      <c r="C73">
        <v>1910</v>
      </c>
      <c r="D73">
        <v>8000</v>
      </c>
      <c r="E73" s="35">
        <v>80</v>
      </c>
      <c r="F73" t="s">
        <v>575</v>
      </c>
      <c r="G73" t="s">
        <v>415</v>
      </c>
    </row>
    <row r="74" spans="1:7" x14ac:dyDescent="0.25">
      <c r="A74">
        <v>66</v>
      </c>
      <c r="B74" s="34">
        <v>44015</v>
      </c>
      <c r="C74">
        <v>4320</v>
      </c>
      <c r="D74">
        <v>1910</v>
      </c>
      <c r="E74" s="35">
        <v>12.2</v>
      </c>
      <c r="F74" t="s">
        <v>576</v>
      </c>
      <c r="G74" t="s">
        <v>415</v>
      </c>
    </row>
    <row r="75" spans="1:7" x14ac:dyDescent="0.25">
      <c r="A75">
        <v>67</v>
      </c>
      <c r="B75" s="34">
        <v>44048</v>
      </c>
      <c r="C75">
        <v>4320</v>
      </c>
      <c r="D75">
        <v>1910</v>
      </c>
      <c r="E75" s="35">
        <v>8.35</v>
      </c>
      <c r="F75" t="s">
        <v>577</v>
      </c>
      <c r="G75" t="s">
        <v>415</v>
      </c>
    </row>
    <row r="76" spans="1:7" x14ac:dyDescent="0.25">
      <c r="A76">
        <v>68</v>
      </c>
      <c r="B76" s="34">
        <v>44075</v>
      </c>
      <c r="C76">
        <v>4340</v>
      </c>
      <c r="D76">
        <v>1910</v>
      </c>
      <c r="E76" s="35">
        <v>42</v>
      </c>
      <c r="F76" t="s">
        <v>578</v>
      </c>
      <c r="G76" t="s">
        <v>421</v>
      </c>
    </row>
    <row r="77" spans="1:7" x14ac:dyDescent="0.25">
      <c r="A77">
        <v>69</v>
      </c>
      <c r="B77" s="34">
        <v>44077</v>
      </c>
      <c r="C77">
        <v>5320</v>
      </c>
      <c r="D77">
        <v>1910</v>
      </c>
      <c r="E77" s="35">
        <v>8.35</v>
      </c>
      <c r="F77" t="s">
        <v>579</v>
      </c>
      <c r="G77" t="s">
        <v>415</v>
      </c>
    </row>
    <row r="78" spans="1:7" x14ac:dyDescent="0.25">
      <c r="A78">
        <v>70</v>
      </c>
      <c r="B78" s="34">
        <v>44102</v>
      </c>
      <c r="C78">
        <v>1910</v>
      </c>
      <c r="D78">
        <v>8000</v>
      </c>
      <c r="E78" s="35">
        <v>40</v>
      </c>
      <c r="F78" t="s">
        <v>580</v>
      </c>
      <c r="G78" t="s">
        <v>415</v>
      </c>
    </row>
    <row r="79" spans="1:7" x14ac:dyDescent="0.25">
      <c r="A79">
        <v>71</v>
      </c>
      <c r="B79" s="34">
        <v>44102</v>
      </c>
      <c r="C79">
        <v>3200</v>
      </c>
      <c r="D79">
        <v>1910</v>
      </c>
      <c r="E79" s="35">
        <v>456.02</v>
      </c>
      <c r="F79" t="s">
        <v>581</v>
      </c>
      <c r="G79" t="s">
        <v>421</v>
      </c>
    </row>
    <row r="80" spans="1:7" x14ac:dyDescent="0.25">
      <c r="A80">
        <v>72</v>
      </c>
      <c r="B80" s="34">
        <v>44102</v>
      </c>
      <c r="C80">
        <v>3200</v>
      </c>
      <c r="D80">
        <v>1910</v>
      </c>
      <c r="E80" s="35">
        <v>57</v>
      </c>
      <c r="F80" t="s">
        <v>582</v>
      </c>
      <c r="G80" t="s">
        <v>421</v>
      </c>
    </row>
    <row r="81" spans="1:7" x14ac:dyDescent="0.25">
      <c r="A81">
        <v>73</v>
      </c>
      <c r="B81" s="34">
        <v>44102</v>
      </c>
      <c r="C81">
        <v>4340</v>
      </c>
      <c r="D81">
        <v>1910</v>
      </c>
      <c r="E81" s="35">
        <v>50</v>
      </c>
      <c r="F81" t="s">
        <v>532</v>
      </c>
      <c r="G81" t="s">
        <v>421</v>
      </c>
    </row>
    <row r="82" spans="1:7" x14ac:dyDescent="0.25">
      <c r="A82">
        <v>74</v>
      </c>
      <c r="B82" s="34">
        <v>44109</v>
      </c>
      <c r="C82">
        <v>5320</v>
      </c>
      <c r="D82">
        <v>1910</v>
      </c>
      <c r="E82" s="35">
        <v>9.81</v>
      </c>
      <c r="F82" t="s">
        <v>583</v>
      </c>
      <c r="G82" t="s">
        <v>415</v>
      </c>
    </row>
    <row r="83" spans="1:7" x14ac:dyDescent="0.25">
      <c r="A83">
        <v>75</v>
      </c>
      <c r="B83" s="34">
        <v>44112</v>
      </c>
      <c r="C83">
        <v>1910</v>
      </c>
      <c r="D83">
        <v>8000</v>
      </c>
      <c r="E83" s="35">
        <v>40</v>
      </c>
      <c r="F83" t="s">
        <v>584</v>
      </c>
      <c r="G83" t="s">
        <v>415</v>
      </c>
    </row>
    <row r="84" spans="1:7" x14ac:dyDescent="0.25">
      <c r="A84">
        <v>76</v>
      </c>
      <c r="B84" s="34">
        <v>44130</v>
      </c>
      <c r="C84">
        <v>1910</v>
      </c>
      <c r="D84">
        <v>8000</v>
      </c>
      <c r="E84" s="35">
        <v>40</v>
      </c>
      <c r="F84" t="s">
        <v>585</v>
      </c>
      <c r="G84" t="s">
        <v>415</v>
      </c>
    </row>
    <row r="85" spans="1:7" x14ac:dyDescent="0.25">
      <c r="A85">
        <v>77</v>
      </c>
      <c r="B85" s="34">
        <v>44131</v>
      </c>
      <c r="C85">
        <v>3200</v>
      </c>
      <c r="D85">
        <v>1910</v>
      </c>
      <c r="E85" s="35">
        <v>256.51</v>
      </c>
      <c r="F85" t="s">
        <v>586</v>
      </c>
      <c r="G85" t="s">
        <v>421</v>
      </c>
    </row>
    <row r="86" spans="1:7" x14ac:dyDescent="0.25">
      <c r="A86">
        <v>78</v>
      </c>
      <c r="B86" s="34">
        <v>44131</v>
      </c>
      <c r="C86">
        <v>4340</v>
      </c>
      <c r="D86">
        <v>1910</v>
      </c>
      <c r="E86" s="35">
        <v>112</v>
      </c>
      <c r="F86" t="s">
        <v>587</v>
      </c>
      <c r="G86" t="s">
        <v>421</v>
      </c>
    </row>
    <row r="87" spans="1:7" x14ac:dyDescent="0.25">
      <c r="A87">
        <v>79</v>
      </c>
      <c r="B87" s="34">
        <v>44131</v>
      </c>
      <c r="C87">
        <v>4340</v>
      </c>
      <c r="D87">
        <v>1910</v>
      </c>
      <c r="E87" s="35">
        <v>182</v>
      </c>
      <c r="F87" t="s">
        <v>588</v>
      </c>
      <c r="G87" t="s">
        <v>421</v>
      </c>
    </row>
    <row r="88" spans="1:7" x14ac:dyDescent="0.25">
      <c r="A88">
        <v>80</v>
      </c>
      <c r="B88" s="34">
        <v>44131</v>
      </c>
      <c r="C88">
        <v>4340</v>
      </c>
      <c r="D88">
        <v>1910</v>
      </c>
      <c r="E88" s="35">
        <v>14</v>
      </c>
      <c r="F88" t="s">
        <v>589</v>
      </c>
      <c r="G88" t="s">
        <v>421</v>
      </c>
    </row>
    <row r="89" spans="1:7" x14ac:dyDescent="0.25">
      <c r="A89">
        <v>81</v>
      </c>
      <c r="B89" s="34">
        <v>44133</v>
      </c>
      <c r="C89">
        <v>1910</v>
      </c>
      <c r="D89">
        <v>4040</v>
      </c>
      <c r="E89" s="35">
        <v>20</v>
      </c>
      <c r="F89" t="s">
        <v>590</v>
      </c>
      <c r="G89" t="s">
        <v>420</v>
      </c>
    </row>
    <row r="90" spans="1:7" x14ac:dyDescent="0.25">
      <c r="A90">
        <v>82</v>
      </c>
      <c r="B90" s="34">
        <v>44137</v>
      </c>
      <c r="C90">
        <v>1910</v>
      </c>
      <c r="D90">
        <v>4040</v>
      </c>
      <c r="E90" s="35">
        <v>60</v>
      </c>
      <c r="F90" t="s">
        <v>591</v>
      </c>
      <c r="G90" t="s">
        <v>420</v>
      </c>
    </row>
    <row r="91" spans="1:7" x14ac:dyDescent="0.25">
      <c r="A91">
        <v>83</v>
      </c>
      <c r="B91" s="34">
        <v>44139</v>
      </c>
      <c r="C91">
        <v>5320</v>
      </c>
      <c r="D91">
        <v>1910</v>
      </c>
      <c r="E91" s="35">
        <v>10.97</v>
      </c>
      <c r="F91" t="s">
        <v>592</v>
      </c>
      <c r="G91" t="s">
        <v>415</v>
      </c>
    </row>
    <row r="92" spans="1:7" x14ac:dyDescent="0.25">
      <c r="A92">
        <v>84</v>
      </c>
      <c r="B92" s="34">
        <v>44144</v>
      </c>
      <c r="C92">
        <v>4340</v>
      </c>
      <c r="D92">
        <v>1910</v>
      </c>
      <c r="E92" s="35">
        <v>100</v>
      </c>
      <c r="F92" t="s">
        <v>593</v>
      </c>
      <c r="G92" t="s">
        <v>421</v>
      </c>
    </row>
    <row r="93" spans="1:7" x14ac:dyDescent="0.25">
      <c r="A93">
        <v>85</v>
      </c>
      <c r="B93" s="34">
        <v>44159</v>
      </c>
      <c r="C93">
        <v>4340</v>
      </c>
      <c r="D93">
        <v>1910</v>
      </c>
      <c r="E93" s="35">
        <v>26</v>
      </c>
      <c r="F93" t="s">
        <v>594</v>
      </c>
      <c r="G93" t="s">
        <v>421</v>
      </c>
    </row>
    <row r="94" spans="1:7" x14ac:dyDescent="0.25">
      <c r="A94">
        <v>86</v>
      </c>
      <c r="B94" s="34">
        <v>44161</v>
      </c>
      <c r="C94">
        <v>3330</v>
      </c>
      <c r="D94">
        <v>1910</v>
      </c>
      <c r="E94" s="35">
        <v>189</v>
      </c>
      <c r="F94" t="s">
        <v>595</v>
      </c>
      <c r="G94" t="s">
        <v>421</v>
      </c>
    </row>
    <row r="95" spans="1:7" x14ac:dyDescent="0.25">
      <c r="A95">
        <v>87</v>
      </c>
      <c r="B95" s="34">
        <v>44161</v>
      </c>
      <c r="C95">
        <v>1910</v>
      </c>
      <c r="D95">
        <v>4340</v>
      </c>
      <c r="E95" s="35">
        <v>270</v>
      </c>
      <c r="F95" t="s">
        <v>596</v>
      </c>
      <c r="G95" t="s">
        <v>415</v>
      </c>
    </row>
    <row r="96" spans="1:7" x14ac:dyDescent="0.25">
      <c r="A96">
        <v>88</v>
      </c>
      <c r="B96" s="34">
        <v>44162</v>
      </c>
      <c r="C96">
        <v>1910</v>
      </c>
      <c r="D96">
        <v>4340</v>
      </c>
      <c r="E96" s="35">
        <v>67.5</v>
      </c>
      <c r="F96" t="s">
        <v>597</v>
      </c>
      <c r="G96" t="s">
        <v>415</v>
      </c>
    </row>
    <row r="97" spans="1:7" x14ac:dyDescent="0.25">
      <c r="A97">
        <v>89</v>
      </c>
      <c r="B97" s="34">
        <v>44165</v>
      </c>
      <c r="C97">
        <v>1910</v>
      </c>
      <c r="D97">
        <v>4340</v>
      </c>
      <c r="E97" s="35">
        <v>168</v>
      </c>
      <c r="F97" t="s">
        <v>598</v>
      </c>
      <c r="G97" t="s">
        <v>415</v>
      </c>
    </row>
    <row r="98" spans="1:7" x14ac:dyDescent="0.25">
      <c r="A98">
        <v>90</v>
      </c>
      <c r="B98" s="34">
        <v>44168</v>
      </c>
      <c r="C98">
        <v>5320</v>
      </c>
      <c r="D98">
        <v>1910</v>
      </c>
      <c r="E98" s="35">
        <v>21.03</v>
      </c>
      <c r="F98" t="s">
        <v>599</v>
      </c>
      <c r="G98" t="s">
        <v>415</v>
      </c>
    </row>
    <row r="99" spans="1:7" x14ac:dyDescent="0.25">
      <c r="A99">
        <v>91</v>
      </c>
      <c r="B99" s="34">
        <v>44172</v>
      </c>
      <c r="C99">
        <v>1910</v>
      </c>
      <c r="D99">
        <v>3010</v>
      </c>
      <c r="E99" s="35">
        <v>428</v>
      </c>
      <c r="F99" t="s">
        <v>600</v>
      </c>
      <c r="G99" t="s">
        <v>415</v>
      </c>
    </row>
    <row r="100" spans="1:7" x14ac:dyDescent="0.25">
      <c r="A100">
        <v>92</v>
      </c>
      <c r="B100" s="34">
        <v>44176</v>
      </c>
      <c r="C100">
        <v>4340</v>
      </c>
      <c r="D100">
        <v>1910</v>
      </c>
      <c r="E100" s="35">
        <v>210</v>
      </c>
      <c r="F100" t="s">
        <v>601</v>
      </c>
      <c r="G100" t="s">
        <v>421</v>
      </c>
    </row>
    <row r="101" spans="1:7" x14ac:dyDescent="0.25">
      <c r="A101">
        <v>93</v>
      </c>
      <c r="B101" s="34">
        <v>44183</v>
      </c>
      <c r="C101">
        <v>4340</v>
      </c>
      <c r="D101">
        <v>1910</v>
      </c>
      <c r="E101" s="35">
        <v>14</v>
      </c>
      <c r="F101" t="s">
        <v>602</v>
      </c>
      <c r="G101" t="s">
        <v>421</v>
      </c>
    </row>
    <row r="102" spans="1:7" x14ac:dyDescent="0.25">
      <c r="A102">
        <v>94</v>
      </c>
      <c r="B102" s="34">
        <v>44186</v>
      </c>
      <c r="C102">
        <v>3200</v>
      </c>
      <c r="D102">
        <v>1910</v>
      </c>
      <c r="E102" s="35">
        <v>484.52</v>
      </c>
      <c r="F102" t="s">
        <v>603</v>
      </c>
      <c r="G102" t="s">
        <v>421</v>
      </c>
    </row>
    <row r="103" spans="1:7" x14ac:dyDescent="0.25">
      <c r="A103">
        <v>95</v>
      </c>
      <c r="B103" s="34">
        <v>44193</v>
      </c>
      <c r="C103">
        <v>1910</v>
      </c>
      <c r="D103">
        <v>4340</v>
      </c>
      <c r="E103" s="35">
        <v>108</v>
      </c>
      <c r="F103" t="s">
        <v>604</v>
      </c>
      <c r="G103" t="s">
        <v>415</v>
      </c>
    </row>
    <row r="104" spans="1:7" x14ac:dyDescent="0.25">
      <c r="A104">
        <v>96</v>
      </c>
      <c r="B104" s="34">
        <v>44193</v>
      </c>
      <c r="C104">
        <v>1910</v>
      </c>
      <c r="D104">
        <v>4340</v>
      </c>
      <c r="E104" s="35">
        <v>148.5</v>
      </c>
      <c r="F104" t="s">
        <v>605</v>
      </c>
      <c r="G104" t="s">
        <v>415</v>
      </c>
    </row>
    <row r="105" spans="1:7" x14ac:dyDescent="0.25">
      <c r="A105">
        <v>97</v>
      </c>
      <c r="B105" s="34">
        <v>44193</v>
      </c>
      <c r="C105">
        <v>1910</v>
      </c>
      <c r="D105">
        <v>4340</v>
      </c>
      <c r="E105" s="35">
        <v>108</v>
      </c>
      <c r="F105" t="s">
        <v>606</v>
      </c>
      <c r="G105" t="s">
        <v>415</v>
      </c>
    </row>
    <row r="106" spans="1:7" x14ac:dyDescent="0.25">
      <c r="A106">
        <v>98</v>
      </c>
      <c r="B106" s="34">
        <v>44193</v>
      </c>
      <c r="C106">
        <v>1910</v>
      </c>
      <c r="D106">
        <v>4340</v>
      </c>
      <c r="E106" s="35">
        <v>27</v>
      </c>
      <c r="F106" t="s">
        <v>607</v>
      </c>
      <c r="G106" t="s">
        <v>415</v>
      </c>
    </row>
    <row r="107" spans="1:7" x14ac:dyDescent="0.25">
      <c r="A107">
        <v>99</v>
      </c>
      <c r="B107" s="34">
        <v>44196</v>
      </c>
      <c r="C107">
        <v>1910</v>
      </c>
      <c r="D107">
        <v>4340</v>
      </c>
      <c r="E107" s="35">
        <v>27</v>
      </c>
      <c r="F107" t="s">
        <v>608</v>
      </c>
      <c r="G107" t="s">
        <v>415</v>
      </c>
    </row>
    <row r="108" spans="1:7" x14ac:dyDescent="0.25">
      <c r="E108" s="35">
        <f>SUM(E7:E107)</f>
        <v>12986.050000000003</v>
      </c>
    </row>
  </sheetData>
  <autoFilter ref="A6:G108" xr:uid="{1A3E80DD-BBFB-41F2-88EE-9C586954606D}"/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9D94C2-1D1D-423A-8A95-E0D1E2449228}">
  <dimension ref="A1:G39"/>
  <sheetViews>
    <sheetView topLeftCell="A10" workbookViewId="0">
      <selection activeCell="A10" sqref="A10"/>
    </sheetView>
  </sheetViews>
  <sheetFormatPr defaultRowHeight="12.5" x14ac:dyDescent="0.25"/>
  <cols>
    <col min="1" max="1" width="10.7265625" bestFit="1" customWidth="1"/>
    <col min="2" max="2" width="27.81640625" bestFit="1" customWidth="1"/>
    <col min="5" max="5" width="9.1796875" bestFit="1" customWidth="1"/>
    <col min="6" max="6" width="27.26953125" bestFit="1" customWidth="1"/>
    <col min="7" max="7" width="12.54296875" bestFit="1" customWidth="1"/>
  </cols>
  <sheetData>
    <row r="1" spans="1:7" x14ac:dyDescent="0.25">
      <c r="A1" t="s">
        <v>619</v>
      </c>
      <c r="E1" t="s">
        <v>625</v>
      </c>
      <c r="F1" t="s">
        <v>622</v>
      </c>
    </row>
    <row r="2" spans="1:7" x14ac:dyDescent="0.25">
      <c r="A2" t="s">
        <v>620</v>
      </c>
      <c r="F2" t="s">
        <v>623</v>
      </c>
    </row>
    <row r="3" spans="1:7" x14ac:dyDescent="0.25">
      <c r="A3" t="s">
        <v>621</v>
      </c>
      <c r="F3" t="s">
        <v>624</v>
      </c>
    </row>
    <row r="6" spans="1:7" x14ac:dyDescent="0.25">
      <c r="A6" t="s">
        <v>626</v>
      </c>
      <c r="B6" t="s">
        <v>627</v>
      </c>
      <c r="C6" t="s">
        <v>628</v>
      </c>
      <c r="D6" t="s">
        <v>629</v>
      </c>
      <c r="E6" s="37" t="s">
        <v>48</v>
      </c>
      <c r="F6" t="s">
        <v>49</v>
      </c>
      <c r="G6" t="s">
        <v>630</v>
      </c>
    </row>
    <row r="7" spans="1:7" x14ac:dyDescent="0.25">
      <c r="A7" s="38">
        <v>1</v>
      </c>
      <c r="B7" s="34">
        <v>44197</v>
      </c>
      <c r="C7">
        <v>1900</v>
      </c>
      <c r="D7">
        <v>2050</v>
      </c>
      <c r="E7" s="36">
        <v>130</v>
      </c>
      <c r="F7" t="s">
        <v>50</v>
      </c>
    </row>
    <row r="8" spans="1:7" x14ac:dyDescent="0.25">
      <c r="A8" s="39">
        <v>2</v>
      </c>
      <c r="B8" s="34">
        <v>44197</v>
      </c>
      <c r="C8">
        <v>1910</v>
      </c>
      <c r="D8">
        <v>2050</v>
      </c>
      <c r="E8" s="36">
        <v>3738.91</v>
      </c>
      <c r="F8" t="s">
        <v>618</v>
      </c>
    </row>
    <row r="9" spans="1:7" x14ac:dyDescent="0.25">
      <c r="A9" s="38">
        <v>3</v>
      </c>
      <c r="B9" s="34">
        <v>44203</v>
      </c>
      <c r="C9">
        <v>3320</v>
      </c>
      <c r="D9">
        <v>1910</v>
      </c>
      <c r="E9" s="36">
        <v>22.19</v>
      </c>
      <c r="F9" t="s">
        <v>632</v>
      </c>
      <c r="G9">
        <v>1</v>
      </c>
    </row>
    <row r="10" spans="1:7" x14ac:dyDescent="0.25">
      <c r="A10" s="39">
        <f>A9+1</f>
        <v>4</v>
      </c>
      <c r="B10" s="34">
        <v>44230</v>
      </c>
      <c r="C10">
        <v>3320</v>
      </c>
      <c r="D10">
        <v>1910</v>
      </c>
      <c r="E10" s="36">
        <v>18.05</v>
      </c>
      <c r="F10" t="s">
        <v>631</v>
      </c>
      <c r="G10">
        <v>1</v>
      </c>
    </row>
    <row r="11" spans="1:7" x14ac:dyDescent="0.25">
      <c r="A11" s="39">
        <f t="shared" ref="A11:A34" si="0">A10+1</f>
        <v>5</v>
      </c>
      <c r="B11" s="34">
        <v>44258</v>
      </c>
      <c r="C11">
        <v>3320</v>
      </c>
      <c r="D11">
        <v>1910</v>
      </c>
      <c r="E11" s="36">
        <v>18.05</v>
      </c>
      <c r="F11" t="s">
        <v>633</v>
      </c>
      <c r="G11">
        <v>1</v>
      </c>
    </row>
    <row r="12" spans="1:7" x14ac:dyDescent="0.25">
      <c r="A12" s="39">
        <f t="shared" si="0"/>
        <v>6</v>
      </c>
      <c r="B12" s="34">
        <v>44292</v>
      </c>
      <c r="C12">
        <v>5350</v>
      </c>
      <c r="D12">
        <v>1910</v>
      </c>
      <c r="E12" s="36">
        <v>247</v>
      </c>
      <c r="F12" t="s">
        <v>634</v>
      </c>
      <c r="G12">
        <v>2</v>
      </c>
    </row>
    <row r="13" spans="1:7" x14ac:dyDescent="0.25">
      <c r="A13" s="39">
        <f t="shared" si="0"/>
        <v>7</v>
      </c>
      <c r="B13" s="34">
        <v>44293</v>
      </c>
      <c r="C13">
        <v>3320</v>
      </c>
      <c r="D13">
        <v>1910</v>
      </c>
      <c r="E13" s="36">
        <v>18.05</v>
      </c>
      <c r="F13" t="s">
        <v>635</v>
      </c>
      <c r="G13">
        <v>1</v>
      </c>
    </row>
    <row r="14" spans="1:7" x14ac:dyDescent="0.25">
      <c r="A14" s="39">
        <f t="shared" si="0"/>
        <v>8</v>
      </c>
      <c r="B14" s="34">
        <v>44307</v>
      </c>
      <c r="C14">
        <v>1910</v>
      </c>
      <c r="D14">
        <v>8000</v>
      </c>
      <c r="E14" s="36">
        <v>80</v>
      </c>
      <c r="F14" t="s">
        <v>636</v>
      </c>
      <c r="G14">
        <v>1</v>
      </c>
    </row>
    <row r="15" spans="1:7" x14ac:dyDescent="0.25">
      <c r="A15" s="39">
        <f t="shared" si="0"/>
        <v>9</v>
      </c>
      <c r="B15" s="34">
        <v>44319</v>
      </c>
      <c r="C15">
        <v>4340</v>
      </c>
      <c r="D15">
        <v>1910</v>
      </c>
      <c r="E15" s="36">
        <v>112.5</v>
      </c>
      <c r="F15" t="s">
        <v>637</v>
      </c>
      <c r="G15">
        <v>2</v>
      </c>
    </row>
    <row r="16" spans="1:7" x14ac:dyDescent="0.25">
      <c r="A16" s="39">
        <f t="shared" si="0"/>
        <v>10</v>
      </c>
      <c r="B16" s="34">
        <v>44321</v>
      </c>
      <c r="C16">
        <v>3320</v>
      </c>
      <c r="D16">
        <v>1910</v>
      </c>
      <c r="E16" s="36">
        <v>21.85</v>
      </c>
      <c r="F16" t="s">
        <v>638</v>
      </c>
      <c r="G16">
        <v>1</v>
      </c>
    </row>
    <row r="17" spans="1:7" x14ac:dyDescent="0.25">
      <c r="A17" s="39">
        <f t="shared" si="0"/>
        <v>11</v>
      </c>
      <c r="B17" s="34">
        <v>44350</v>
      </c>
      <c r="C17">
        <v>4320</v>
      </c>
      <c r="D17">
        <v>1910</v>
      </c>
      <c r="E17" s="36">
        <v>21.27</v>
      </c>
      <c r="F17" t="s">
        <v>639</v>
      </c>
      <c r="G17">
        <v>1</v>
      </c>
    </row>
    <row r="18" spans="1:7" x14ac:dyDescent="0.25">
      <c r="A18" s="39">
        <f t="shared" si="0"/>
        <v>12</v>
      </c>
      <c r="B18" s="34">
        <v>44382</v>
      </c>
      <c r="C18">
        <v>4320</v>
      </c>
      <c r="D18">
        <v>1910</v>
      </c>
      <c r="E18" s="36">
        <v>21.05</v>
      </c>
      <c r="F18" t="s">
        <v>640</v>
      </c>
      <c r="G18">
        <v>1</v>
      </c>
    </row>
    <row r="19" spans="1:7" x14ac:dyDescent="0.25">
      <c r="A19" s="39">
        <f t="shared" si="0"/>
        <v>13</v>
      </c>
      <c r="B19" s="34">
        <v>44412</v>
      </c>
      <c r="C19">
        <v>4320</v>
      </c>
      <c r="D19">
        <v>1910</v>
      </c>
      <c r="E19" s="36">
        <v>21.05</v>
      </c>
      <c r="F19" t="s">
        <v>641</v>
      </c>
      <c r="G19">
        <v>1</v>
      </c>
    </row>
    <row r="20" spans="1:7" x14ac:dyDescent="0.25">
      <c r="A20" s="39">
        <f t="shared" si="0"/>
        <v>14</v>
      </c>
      <c r="E20" s="36"/>
    </row>
    <row r="21" spans="1:7" x14ac:dyDescent="0.25">
      <c r="A21" s="39">
        <f t="shared" si="0"/>
        <v>15</v>
      </c>
      <c r="E21" s="36"/>
    </row>
    <row r="22" spans="1:7" x14ac:dyDescent="0.25">
      <c r="A22" s="39">
        <f t="shared" si="0"/>
        <v>16</v>
      </c>
      <c r="E22" s="36"/>
    </row>
    <row r="23" spans="1:7" x14ac:dyDescent="0.25">
      <c r="A23" s="39">
        <f t="shared" si="0"/>
        <v>17</v>
      </c>
      <c r="E23" s="36"/>
    </row>
    <row r="24" spans="1:7" x14ac:dyDescent="0.25">
      <c r="A24" s="39">
        <f t="shared" si="0"/>
        <v>18</v>
      </c>
      <c r="E24" s="36"/>
    </row>
    <row r="25" spans="1:7" x14ac:dyDescent="0.25">
      <c r="A25" s="39">
        <f t="shared" si="0"/>
        <v>19</v>
      </c>
      <c r="E25" s="36"/>
    </row>
    <row r="26" spans="1:7" x14ac:dyDescent="0.25">
      <c r="A26" s="39">
        <f t="shared" si="0"/>
        <v>20</v>
      </c>
      <c r="E26" s="36"/>
    </row>
    <row r="27" spans="1:7" x14ac:dyDescent="0.25">
      <c r="A27" s="39">
        <f t="shared" si="0"/>
        <v>21</v>
      </c>
      <c r="E27" s="36"/>
    </row>
    <row r="28" spans="1:7" x14ac:dyDescent="0.25">
      <c r="A28" s="39">
        <f t="shared" si="0"/>
        <v>22</v>
      </c>
      <c r="E28" s="36"/>
    </row>
    <row r="29" spans="1:7" x14ac:dyDescent="0.25">
      <c r="A29" s="39">
        <f t="shared" si="0"/>
        <v>23</v>
      </c>
      <c r="E29" s="36"/>
    </row>
    <row r="30" spans="1:7" x14ac:dyDescent="0.25">
      <c r="A30" s="39">
        <f t="shared" si="0"/>
        <v>24</v>
      </c>
      <c r="E30" s="36"/>
    </row>
    <row r="31" spans="1:7" x14ac:dyDescent="0.25">
      <c r="A31" s="39">
        <f t="shared" si="0"/>
        <v>25</v>
      </c>
      <c r="E31" s="36"/>
    </row>
    <row r="32" spans="1:7" x14ac:dyDescent="0.25">
      <c r="A32" s="39">
        <f t="shared" si="0"/>
        <v>26</v>
      </c>
      <c r="E32" s="36"/>
    </row>
    <row r="33" spans="1:5" x14ac:dyDescent="0.25">
      <c r="A33" s="39">
        <f t="shared" si="0"/>
        <v>27</v>
      </c>
      <c r="E33" s="36"/>
    </row>
    <row r="34" spans="1:5" x14ac:dyDescent="0.25">
      <c r="A34" s="39">
        <f t="shared" si="0"/>
        <v>28</v>
      </c>
      <c r="E34" s="36"/>
    </row>
    <row r="35" spans="1:5" x14ac:dyDescent="0.25">
      <c r="E35" s="36"/>
    </row>
    <row r="36" spans="1:5" x14ac:dyDescent="0.25">
      <c r="E36" s="36"/>
    </row>
    <row r="37" spans="1:5" x14ac:dyDescent="0.25">
      <c r="E37" s="36"/>
    </row>
    <row r="38" spans="1:5" x14ac:dyDescent="0.25">
      <c r="E38" s="36"/>
    </row>
    <row r="39" spans="1:5" x14ac:dyDescent="0.25">
      <c r="E39" s="36"/>
    </row>
  </sheetData>
  <autoFilter ref="A6:G34" xr:uid="{9A032A9D-29C4-4971-A171-DE21DA68185F}"/>
  <phoneticPr fontId="10" type="noConversion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E7F721-018F-4FBC-9C0E-1EF128F196E4}">
  <dimension ref="A1:M90"/>
  <sheetViews>
    <sheetView workbookViewId="0">
      <selection sqref="A1:XFD1048576"/>
    </sheetView>
  </sheetViews>
  <sheetFormatPr defaultRowHeight="12.5" x14ac:dyDescent="0.25"/>
  <cols>
    <col min="8" max="8" width="13.1796875" bestFit="1" customWidth="1"/>
  </cols>
  <sheetData>
    <row r="1" spans="1:8" ht="15.5" x14ac:dyDescent="0.35">
      <c r="A1" s="1" t="s">
        <v>41</v>
      </c>
      <c r="B1" s="1"/>
      <c r="C1" s="1"/>
      <c r="D1" s="1"/>
      <c r="E1" s="1"/>
      <c r="F1" s="1"/>
      <c r="G1" s="1"/>
      <c r="H1" s="3"/>
    </row>
    <row r="2" spans="1:8" ht="15.5" x14ac:dyDescent="0.35">
      <c r="A2" s="1" t="s">
        <v>425</v>
      </c>
      <c r="B2" s="1"/>
      <c r="C2" s="1"/>
      <c r="D2" s="1"/>
      <c r="E2" s="1"/>
      <c r="F2" s="1"/>
      <c r="G2" s="1"/>
      <c r="H2" s="3"/>
    </row>
    <row r="3" spans="1:8" ht="15.5" x14ac:dyDescent="0.35">
      <c r="A3" s="1"/>
      <c r="B3" s="1"/>
      <c r="C3" s="1"/>
      <c r="D3" s="1"/>
      <c r="E3" s="1"/>
      <c r="F3" s="1"/>
      <c r="G3" s="1"/>
      <c r="H3" s="3"/>
    </row>
    <row r="4" spans="1:8" ht="15.5" x14ac:dyDescent="0.35">
      <c r="A4" s="7" t="s">
        <v>162</v>
      </c>
      <c r="B4" s="1"/>
      <c r="C4" s="1"/>
      <c r="D4" s="1"/>
      <c r="E4" s="1"/>
      <c r="F4" s="1"/>
      <c r="G4" s="1"/>
      <c r="H4" s="3"/>
    </row>
    <row r="5" spans="1:8" ht="15.5" x14ac:dyDescent="0.35">
      <c r="A5" s="1"/>
      <c r="B5" s="1" t="s">
        <v>163</v>
      </c>
      <c r="C5" s="1"/>
      <c r="D5" s="1"/>
      <c r="E5" s="1"/>
      <c r="F5" s="1"/>
      <c r="G5" s="1"/>
      <c r="H5" s="3"/>
    </row>
    <row r="6" spans="1:8" ht="15.5" x14ac:dyDescent="0.35">
      <c r="A6" s="1"/>
      <c r="B6" s="1"/>
      <c r="C6" s="1" t="s">
        <v>9</v>
      </c>
      <c r="D6" s="1"/>
      <c r="E6" s="1"/>
      <c r="F6" s="1"/>
      <c r="G6" s="1"/>
      <c r="H6" s="3"/>
    </row>
    <row r="7" spans="1:8" ht="15.5" x14ac:dyDescent="0.35">
      <c r="A7" s="1"/>
      <c r="B7" s="1"/>
      <c r="C7" s="1"/>
      <c r="D7" s="1">
        <v>3010</v>
      </c>
      <c r="E7" s="1" t="s">
        <v>10</v>
      </c>
      <c r="F7" s="1"/>
      <c r="G7" s="1"/>
      <c r="H7" s="28">
        <v>1049</v>
      </c>
    </row>
    <row r="8" spans="1:8" ht="15.5" x14ac:dyDescent="0.35">
      <c r="A8" s="1"/>
      <c r="B8" s="1"/>
      <c r="C8" s="1" t="s">
        <v>164</v>
      </c>
      <c r="D8" s="2"/>
      <c r="E8" s="2"/>
      <c r="F8" s="2"/>
      <c r="G8" s="2"/>
      <c r="H8" s="28">
        <f>H7</f>
        <v>1049</v>
      </c>
    </row>
    <row r="9" spans="1:8" ht="15.5" x14ac:dyDescent="0.35">
      <c r="A9" s="1"/>
      <c r="B9" s="1"/>
      <c r="C9" s="1"/>
      <c r="D9" s="1"/>
      <c r="E9" s="1"/>
      <c r="F9" s="1"/>
      <c r="G9" s="1"/>
      <c r="H9" s="3"/>
    </row>
    <row r="10" spans="1:8" ht="15.5" x14ac:dyDescent="0.35">
      <c r="A10" s="1"/>
      <c r="B10" s="1"/>
      <c r="C10" s="1" t="s">
        <v>12</v>
      </c>
      <c r="D10" s="1"/>
      <c r="E10" s="1"/>
      <c r="F10" s="1"/>
      <c r="G10" s="1"/>
      <c r="H10" s="3"/>
    </row>
    <row r="11" spans="1:8" ht="15.5" x14ac:dyDescent="0.35">
      <c r="A11" s="1"/>
      <c r="B11" s="1"/>
      <c r="C11" s="1"/>
      <c r="D11" s="1">
        <v>4040</v>
      </c>
      <c r="E11" s="1" t="s">
        <v>13</v>
      </c>
      <c r="F11" s="1"/>
      <c r="G11" s="1"/>
      <c r="H11" s="28">
        <v>720</v>
      </c>
    </row>
    <row r="12" spans="1:8" ht="15.5" x14ac:dyDescent="0.35">
      <c r="A12" s="1"/>
      <c r="B12" s="1"/>
      <c r="C12" s="1" t="s">
        <v>165</v>
      </c>
      <c r="D12" s="2"/>
      <c r="E12" s="2"/>
      <c r="F12" s="2"/>
      <c r="G12" s="2"/>
      <c r="H12" s="28">
        <f>H11</f>
        <v>720</v>
      </c>
    </row>
    <row r="13" spans="1:8" ht="15.5" x14ac:dyDescent="0.35">
      <c r="A13" s="1"/>
      <c r="B13" s="1"/>
      <c r="C13" s="1"/>
      <c r="D13" s="1"/>
      <c r="E13" s="1"/>
      <c r="F13" s="1"/>
      <c r="G13" s="1"/>
      <c r="H13" s="3"/>
    </row>
    <row r="14" spans="1:8" ht="15.5" x14ac:dyDescent="0.35">
      <c r="A14" s="1"/>
      <c r="B14" s="1"/>
      <c r="C14" s="1" t="s">
        <v>15</v>
      </c>
      <c r="D14" s="1"/>
      <c r="E14" s="1"/>
      <c r="F14" s="1"/>
      <c r="G14" s="1"/>
      <c r="H14" s="3"/>
    </row>
    <row r="15" spans="1:8" ht="15.5" x14ac:dyDescent="0.35">
      <c r="A15" s="1"/>
      <c r="B15" s="1"/>
      <c r="C15" s="1" t="s">
        <v>166</v>
      </c>
      <c r="D15" s="2"/>
      <c r="E15" s="2"/>
      <c r="F15" s="2"/>
      <c r="G15" s="2"/>
      <c r="H15" s="3">
        <v>0</v>
      </c>
    </row>
    <row r="16" spans="1:8" ht="15.5" x14ac:dyDescent="0.35">
      <c r="A16" s="1"/>
      <c r="B16" s="1"/>
      <c r="C16" s="1"/>
      <c r="D16" s="1"/>
      <c r="E16" s="1"/>
      <c r="F16" s="1"/>
      <c r="G16" s="1"/>
      <c r="H16" s="3"/>
    </row>
    <row r="17" spans="1:8" ht="15.5" x14ac:dyDescent="0.35">
      <c r="A17" s="1"/>
      <c r="B17" s="1"/>
      <c r="C17" s="1"/>
      <c r="D17" s="1"/>
      <c r="E17" s="1"/>
      <c r="F17" s="1"/>
      <c r="G17" s="1"/>
      <c r="H17" s="3"/>
    </row>
    <row r="18" spans="1:8" ht="15.5" x14ac:dyDescent="0.35">
      <c r="A18" s="1"/>
      <c r="B18" s="1" t="s">
        <v>167</v>
      </c>
      <c r="C18" s="2"/>
      <c r="D18" s="2"/>
      <c r="E18" s="2"/>
      <c r="F18" s="2"/>
      <c r="G18" s="2"/>
      <c r="H18" s="15">
        <f>H15+H12+H8</f>
        <v>1769</v>
      </c>
    </row>
    <row r="19" spans="1:8" ht="15.5" x14ac:dyDescent="0.35">
      <c r="A19" s="1"/>
      <c r="B19" s="1"/>
      <c r="C19" s="1"/>
      <c r="D19" s="1"/>
      <c r="E19" s="1"/>
      <c r="F19" s="1"/>
      <c r="G19" s="1"/>
      <c r="H19" s="3"/>
    </row>
    <row r="20" spans="1:8" ht="15.5" x14ac:dyDescent="0.35">
      <c r="A20" s="1"/>
      <c r="B20" s="1" t="s">
        <v>168</v>
      </c>
      <c r="C20" s="1"/>
      <c r="D20" s="1"/>
      <c r="E20" s="1"/>
      <c r="F20" s="1"/>
      <c r="G20" s="1"/>
      <c r="H20" s="3"/>
    </row>
    <row r="21" spans="1:8" ht="15.5" x14ac:dyDescent="0.35">
      <c r="A21" s="1"/>
      <c r="B21" s="1"/>
      <c r="C21" s="1" t="s">
        <v>16</v>
      </c>
      <c r="D21" s="1"/>
      <c r="E21" s="1"/>
      <c r="F21" s="1"/>
      <c r="G21" s="1"/>
      <c r="H21" s="3"/>
    </row>
    <row r="22" spans="1:8" ht="15.5" x14ac:dyDescent="0.35">
      <c r="A22" s="1"/>
      <c r="B22" s="1"/>
      <c r="C22" s="1"/>
      <c r="D22" s="1">
        <v>3200</v>
      </c>
      <c r="E22" s="1" t="s">
        <v>17</v>
      </c>
      <c r="F22" s="1"/>
      <c r="G22" s="1"/>
      <c r="H22" s="3">
        <v>-3812.26</v>
      </c>
    </row>
    <row r="23" spans="1:8" ht="15.5" x14ac:dyDescent="0.35">
      <c r="A23" s="1"/>
      <c r="B23" s="1"/>
      <c r="C23" s="1"/>
      <c r="D23" s="1">
        <v>3320</v>
      </c>
      <c r="E23" s="1" t="s">
        <v>19</v>
      </c>
      <c r="F23" s="1"/>
      <c r="G23" s="1"/>
      <c r="H23" s="3">
        <v>-54.91</v>
      </c>
    </row>
    <row r="24" spans="1:8" ht="15.5" x14ac:dyDescent="0.35">
      <c r="A24" s="1"/>
      <c r="B24" s="1"/>
      <c r="C24" s="1"/>
      <c r="D24" s="1">
        <v>3330</v>
      </c>
      <c r="E24" s="1" t="s">
        <v>20</v>
      </c>
      <c r="F24" s="1"/>
      <c r="G24" s="1"/>
      <c r="H24" s="3">
        <v>-47.8</v>
      </c>
    </row>
    <row r="25" spans="1:8" ht="15.5" x14ac:dyDescent="0.35">
      <c r="A25" s="1"/>
      <c r="B25" s="1"/>
      <c r="C25" s="1"/>
      <c r="D25" s="1">
        <v>3380</v>
      </c>
      <c r="E25" s="1" t="s">
        <v>22</v>
      </c>
      <c r="F25" s="1"/>
      <c r="G25" s="1"/>
      <c r="H25" s="3">
        <v>-324.58999999999997</v>
      </c>
    </row>
    <row r="26" spans="1:8" ht="15.5" x14ac:dyDescent="0.35">
      <c r="A26" s="1"/>
      <c r="B26" s="1"/>
      <c r="C26" s="1" t="s">
        <v>169</v>
      </c>
      <c r="D26" s="1"/>
      <c r="E26" s="1"/>
      <c r="F26" s="1"/>
      <c r="G26" s="1"/>
      <c r="H26" s="3">
        <f>SUM(H22:H25)</f>
        <v>-4239.5600000000004</v>
      </c>
    </row>
    <row r="27" spans="1:8" ht="15.5" x14ac:dyDescent="0.35">
      <c r="A27" s="1"/>
      <c r="B27" s="1"/>
      <c r="C27" s="1"/>
      <c r="D27" s="1"/>
      <c r="E27" s="1"/>
      <c r="F27" s="1"/>
      <c r="G27" s="1"/>
      <c r="H27" s="3"/>
    </row>
    <row r="28" spans="1:8" ht="15.5" x14ac:dyDescent="0.35">
      <c r="A28" s="1"/>
      <c r="B28" s="1"/>
      <c r="C28" s="1" t="s">
        <v>23</v>
      </c>
      <c r="D28" s="1"/>
      <c r="E28" s="1"/>
      <c r="F28" s="1"/>
      <c r="G28" s="1"/>
      <c r="H28" s="3"/>
    </row>
    <row r="29" spans="1:8" ht="15.5" x14ac:dyDescent="0.35">
      <c r="A29" s="1"/>
      <c r="B29" s="1"/>
      <c r="C29" s="1"/>
      <c r="D29" s="1">
        <v>4200</v>
      </c>
      <c r="E29" s="1" t="s">
        <v>17</v>
      </c>
      <c r="F29" s="1"/>
      <c r="G29" s="1"/>
      <c r="H29" s="3">
        <v>0</v>
      </c>
    </row>
    <row r="30" spans="1:8" ht="15.5" x14ac:dyDescent="0.35">
      <c r="A30" s="1"/>
      <c r="B30" s="1"/>
      <c r="C30" s="1"/>
      <c r="D30" s="1">
        <v>4310</v>
      </c>
      <c r="E30" s="1" t="s">
        <v>18</v>
      </c>
      <c r="F30" s="1"/>
      <c r="G30" s="1"/>
      <c r="H30" s="3">
        <v>-19.95</v>
      </c>
    </row>
    <row r="31" spans="1:8" ht="15.5" x14ac:dyDescent="0.35">
      <c r="A31" s="1"/>
      <c r="B31" s="1"/>
      <c r="C31" s="1"/>
      <c r="D31" s="1">
        <v>4320</v>
      </c>
      <c r="E31" s="1" t="s">
        <v>19</v>
      </c>
      <c r="F31" s="1"/>
      <c r="G31" s="1"/>
      <c r="H31" s="3">
        <v>-42.13</v>
      </c>
    </row>
    <row r="32" spans="1:8" ht="15.5" x14ac:dyDescent="0.35">
      <c r="A32" s="1"/>
      <c r="B32" s="1"/>
      <c r="C32" s="1"/>
      <c r="D32" s="1">
        <v>4330</v>
      </c>
      <c r="E32" s="1" t="s">
        <v>25</v>
      </c>
      <c r="F32" s="1"/>
      <c r="G32" s="1"/>
      <c r="H32" s="3">
        <v>-150.4</v>
      </c>
    </row>
    <row r="33" spans="1:8" ht="15.5" x14ac:dyDescent="0.35">
      <c r="A33" s="1"/>
      <c r="B33" s="1"/>
      <c r="C33" s="1"/>
      <c r="D33" s="1">
        <v>4340</v>
      </c>
      <c r="E33" s="1" t="s">
        <v>13</v>
      </c>
      <c r="F33" s="1"/>
      <c r="G33" s="1"/>
      <c r="H33" s="3">
        <v>-2139</v>
      </c>
    </row>
    <row r="34" spans="1:8" ht="15.5" x14ac:dyDescent="0.35">
      <c r="A34" s="1"/>
      <c r="B34" s="1"/>
      <c r="C34" s="1"/>
      <c r="D34" s="1">
        <v>4370</v>
      </c>
      <c r="E34" s="1" t="s">
        <v>28</v>
      </c>
      <c r="F34" s="1"/>
      <c r="G34" s="1"/>
      <c r="H34" s="3">
        <v>0</v>
      </c>
    </row>
    <row r="35" spans="1:8" ht="15.5" x14ac:dyDescent="0.35">
      <c r="A35" s="1"/>
      <c r="B35" s="1"/>
      <c r="C35" s="1" t="s">
        <v>170</v>
      </c>
      <c r="D35" s="1"/>
      <c r="E35" s="1"/>
      <c r="F35" s="1"/>
      <c r="G35" s="1"/>
      <c r="H35" s="3">
        <f>SUM(H29:H34)</f>
        <v>-2351.48</v>
      </c>
    </row>
    <row r="36" spans="1:8" ht="15.5" x14ac:dyDescent="0.35">
      <c r="A36" s="1"/>
      <c r="B36" s="1"/>
      <c r="C36" s="1"/>
      <c r="D36" s="1"/>
      <c r="E36" s="1"/>
      <c r="F36" s="1"/>
      <c r="G36" s="1"/>
      <c r="H36" s="3"/>
    </row>
    <row r="37" spans="1:8" ht="15.5" x14ac:dyDescent="0.35">
      <c r="A37" s="1"/>
      <c r="B37" s="1"/>
      <c r="C37" s="1" t="s">
        <v>30</v>
      </c>
      <c r="D37" s="1"/>
      <c r="E37" s="1"/>
      <c r="F37" s="1"/>
      <c r="G37" s="1"/>
      <c r="H37" s="3"/>
    </row>
    <row r="38" spans="1:8" ht="15.5" x14ac:dyDescent="0.35">
      <c r="A38" s="1"/>
      <c r="B38" s="1"/>
      <c r="C38" s="1"/>
      <c r="D38" s="1">
        <v>5320</v>
      </c>
      <c r="E38" s="1" t="s">
        <v>19</v>
      </c>
      <c r="F38" s="1"/>
      <c r="G38" s="1"/>
      <c r="H38" s="3">
        <v>-41.22</v>
      </c>
    </row>
    <row r="39" spans="1:8" ht="15.5" x14ac:dyDescent="0.35">
      <c r="A39" s="1"/>
      <c r="B39" s="1"/>
      <c r="C39" s="1"/>
      <c r="D39" s="1">
        <v>5350</v>
      </c>
      <c r="E39" s="1" t="s">
        <v>31</v>
      </c>
      <c r="F39" s="1"/>
      <c r="G39" s="1"/>
      <c r="H39" s="3">
        <v>-319</v>
      </c>
    </row>
    <row r="40" spans="1:8" ht="15.5" x14ac:dyDescent="0.35">
      <c r="A40" s="1"/>
      <c r="B40" s="1"/>
      <c r="C40" s="1" t="s">
        <v>171</v>
      </c>
      <c r="D40" s="1"/>
      <c r="E40" s="1"/>
      <c r="F40" s="1"/>
      <c r="G40" s="1"/>
      <c r="H40" s="3">
        <f>SUM(H38:H39)</f>
        <v>-360.22</v>
      </c>
    </row>
    <row r="41" spans="1:8" ht="15.5" x14ac:dyDescent="0.35">
      <c r="A41" s="1"/>
      <c r="B41" s="1"/>
      <c r="C41" s="1"/>
      <c r="D41" s="1"/>
      <c r="E41" s="1"/>
      <c r="F41" s="1"/>
      <c r="G41" s="1"/>
      <c r="H41" s="3"/>
    </row>
    <row r="42" spans="1:8" ht="15.5" x14ac:dyDescent="0.35">
      <c r="A42" s="1"/>
      <c r="B42" s="1" t="s">
        <v>172</v>
      </c>
      <c r="C42" s="2"/>
      <c r="D42" s="2"/>
      <c r="E42" s="2"/>
      <c r="F42" s="2"/>
      <c r="G42" s="2"/>
      <c r="H42" s="3">
        <f>H40+H35+H26</f>
        <v>-6951.26</v>
      </c>
    </row>
    <row r="43" spans="1:8" ht="15.5" x14ac:dyDescent="0.35">
      <c r="A43" s="1"/>
      <c r="B43" s="1"/>
      <c r="C43" s="1"/>
      <c r="D43" s="1"/>
      <c r="E43" s="1"/>
      <c r="F43" s="1"/>
      <c r="G43" s="1"/>
      <c r="H43" s="3"/>
    </row>
    <row r="44" spans="1:8" ht="15.5" x14ac:dyDescent="0.35">
      <c r="A44" s="10" t="s">
        <v>173</v>
      </c>
      <c r="B44" s="10"/>
      <c r="C44" s="10"/>
      <c r="D44" s="10"/>
      <c r="E44" s="10"/>
      <c r="F44" s="10"/>
      <c r="G44" s="10"/>
      <c r="H44" s="20">
        <f>H42+H18</f>
        <v>-5182.26</v>
      </c>
    </row>
    <row r="45" spans="1:8" ht="15.5" x14ac:dyDescent="0.35">
      <c r="A45" s="1"/>
      <c r="B45" s="1"/>
      <c r="C45" s="1"/>
      <c r="D45" s="1"/>
      <c r="E45" s="1"/>
      <c r="F45" s="1"/>
      <c r="G45" s="1"/>
      <c r="H45" s="3"/>
    </row>
    <row r="46" spans="1:8" ht="15.5" x14ac:dyDescent="0.35">
      <c r="A46" s="2" t="s">
        <v>174</v>
      </c>
      <c r="B46" s="1"/>
      <c r="C46" s="1"/>
      <c r="D46" s="1"/>
      <c r="E46" s="1"/>
      <c r="F46" s="1"/>
      <c r="G46" s="1"/>
      <c r="H46" s="3"/>
    </row>
    <row r="47" spans="1:8" ht="15.5" x14ac:dyDescent="0.35">
      <c r="A47" s="2"/>
      <c r="B47" s="1"/>
      <c r="C47" s="1" t="s">
        <v>175</v>
      </c>
      <c r="D47" s="1"/>
      <c r="E47" s="1"/>
      <c r="F47" s="1"/>
      <c r="G47" s="1"/>
      <c r="H47" s="3"/>
    </row>
    <row r="48" spans="1:8" ht="15.5" x14ac:dyDescent="0.35">
      <c r="A48" s="1"/>
      <c r="B48" s="1"/>
      <c r="C48" s="1"/>
      <c r="D48" s="1">
        <v>6210</v>
      </c>
      <c r="E48" s="1" t="s">
        <v>176</v>
      </c>
      <c r="F48" s="1"/>
      <c r="G48" s="1"/>
      <c r="H48" s="3">
        <v>0</v>
      </c>
    </row>
    <row r="49" spans="1:8" ht="15.5" x14ac:dyDescent="0.35">
      <c r="A49" s="1"/>
      <c r="B49" s="1"/>
      <c r="C49" s="1" t="s">
        <v>177</v>
      </c>
      <c r="D49" s="1"/>
      <c r="E49" s="1"/>
      <c r="F49" s="1"/>
      <c r="G49" s="1"/>
      <c r="H49" s="3">
        <v>0</v>
      </c>
    </row>
    <row r="50" spans="1:8" ht="15.5" x14ac:dyDescent="0.35">
      <c r="A50" s="1"/>
      <c r="B50" s="1"/>
      <c r="C50" s="1"/>
      <c r="D50" s="1"/>
      <c r="E50" s="1"/>
      <c r="F50" s="1"/>
      <c r="G50" s="1"/>
      <c r="H50" s="3"/>
    </row>
    <row r="51" spans="1:8" ht="15.5" x14ac:dyDescent="0.35">
      <c r="A51" s="1"/>
      <c r="B51" s="1"/>
      <c r="C51" s="1" t="s">
        <v>178</v>
      </c>
      <c r="D51" s="1"/>
      <c r="E51" s="1"/>
      <c r="F51" s="1"/>
      <c r="G51" s="1"/>
      <c r="H51" s="3"/>
    </row>
    <row r="52" spans="1:8" ht="15.5" x14ac:dyDescent="0.35">
      <c r="A52" s="1"/>
      <c r="B52" s="1"/>
      <c r="C52" s="1" t="s">
        <v>179</v>
      </c>
      <c r="D52" s="1"/>
      <c r="E52" s="1"/>
      <c r="F52" s="1"/>
      <c r="G52" s="1"/>
      <c r="H52" s="15">
        <v>0</v>
      </c>
    </row>
    <row r="53" spans="1:8" ht="15.5" x14ac:dyDescent="0.35">
      <c r="A53" s="1"/>
      <c r="B53" s="1"/>
      <c r="C53" s="1"/>
      <c r="D53" s="1"/>
      <c r="E53" s="1"/>
      <c r="F53" s="1"/>
      <c r="G53" s="1"/>
      <c r="H53" s="3"/>
    </row>
    <row r="54" spans="1:8" ht="15.5" x14ac:dyDescent="0.35">
      <c r="A54" s="1"/>
      <c r="B54" s="1"/>
      <c r="C54" s="1"/>
      <c r="D54" s="1"/>
      <c r="E54" s="1"/>
      <c r="F54" s="1"/>
      <c r="G54" s="1"/>
      <c r="H54" s="3"/>
    </row>
    <row r="55" spans="1:8" ht="15.5" x14ac:dyDescent="0.35">
      <c r="A55" s="10" t="s">
        <v>180</v>
      </c>
      <c r="B55" s="10"/>
      <c r="C55" s="10"/>
      <c r="D55" s="10"/>
      <c r="E55" s="10"/>
      <c r="F55" s="10"/>
      <c r="G55" s="10"/>
      <c r="H55" s="21">
        <f>H52+H49</f>
        <v>0</v>
      </c>
    </row>
    <row r="56" spans="1:8" ht="15.5" x14ac:dyDescent="0.35">
      <c r="A56" s="1"/>
      <c r="B56" s="1"/>
      <c r="C56" s="1"/>
      <c r="D56" s="1"/>
      <c r="E56" s="1"/>
      <c r="F56" s="1"/>
      <c r="G56" s="1"/>
      <c r="H56" s="3"/>
    </row>
    <row r="57" spans="1:8" ht="15.5" x14ac:dyDescent="0.35">
      <c r="A57" s="1"/>
      <c r="B57" s="1"/>
      <c r="C57" s="1"/>
      <c r="D57" s="1"/>
      <c r="E57" s="1"/>
      <c r="F57" s="1"/>
      <c r="G57" s="1"/>
      <c r="H57" s="3"/>
    </row>
    <row r="58" spans="1:8" ht="15.5" x14ac:dyDescent="0.35">
      <c r="A58" s="2" t="s">
        <v>181</v>
      </c>
      <c r="B58" s="1"/>
      <c r="C58" s="1"/>
      <c r="D58" s="1"/>
      <c r="E58" s="1"/>
      <c r="F58" s="1"/>
      <c r="G58" s="1"/>
      <c r="H58" s="3"/>
    </row>
    <row r="59" spans="1:8" ht="15.5" x14ac:dyDescent="0.35">
      <c r="A59" s="1"/>
      <c r="B59" s="1"/>
      <c r="C59" s="1"/>
      <c r="D59" s="1"/>
      <c r="E59" s="1"/>
      <c r="F59" s="1"/>
      <c r="G59" s="1"/>
      <c r="H59" s="3"/>
    </row>
    <row r="60" spans="1:8" ht="15.5" x14ac:dyDescent="0.35">
      <c r="A60" s="1"/>
      <c r="B60" s="1" t="s">
        <v>182</v>
      </c>
      <c r="C60" s="1"/>
      <c r="D60" s="1"/>
      <c r="E60" s="1"/>
      <c r="F60" s="1"/>
      <c r="G60" s="1"/>
      <c r="H60" s="3"/>
    </row>
    <row r="61" spans="1:8" ht="15.5" x14ac:dyDescent="0.35">
      <c r="A61" s="1"/>
      <c r="B61" s="1"/>
      <c r="C61" s="1"/>
      <c r="D61" s="1">
        <v>8000</v>
      </c>
      <c r="E61" s="1" t="s">
        <v>183</v>
      </c>
      <c r="F61" s="1"/>
      <c r="G61" s="1"/>
      <c r="H61" s="28">
        <v>3570</v>
      </c>
    </row>
    <row r="62" spans="1:8" ht="15.5" x14ac:dyDescent="0.35">
      <c r="A62" s="1"/>
      <c r="B62" s="1"/>
      <c r="C62" s="1"/>
      <c r="D62" s="1">
        <v>8110</v>
      </c>
      <c r="E62" s="1" t="s">
        <v>184</v>
      </c>
      <c r="F62" s="1"/>
      <c r="G62" s="1"/>
      <c r="H62" s="28">
        <v>321.89999999999998</v>
      </c>
    </row>
    <row r="63" spans="1:8" ht="15.5" x14ac:dyDescent="0.35">
      <c r="A63" s="1"/>
      <c r="B63" s="2" t="s">
        <v>185</v>
      </c>
      <c r="C63" s="2"/>
      <c r="D63" s="2"/>
      <c r="E63" s="2"/>
      <c r="F63" s="2"/>
      <c r="G63" s="2"/>
      <c r="H63" s="22">
        <f>H62+H61</f>
        <v>3891.9</v>
      </c>
    </row>
    <row r="64" spans="1:8" ht="15.5" x14ac:dyDescent="0.35">
      <c r="A64" s="1"/>
      <c r="B64" s="1"/>
      <c r="C64" s="1"/>
      <c r="D64" s="1"/>
      <c r="E64" s="1"/>
      <c r="F64" s="1"/>
      <c r="G64" s="1"/>
      <c r="H64" s="3"/>
    </row>
    <row r="65" spans="1:13" ht="15.5" x14ac:dyDescent="0.35">
      <c r="A65" s="1"/>
      <c r="B65" s="1"/>
      <c r="C65" s="1"/>
      <c r="D65" s="1"/>
      <c r="E65" s="1"/>
      <c r="F65" s="1"/>
      <c r="G65" s="1"/>
      <c r="H65" s="3"/>
    </row>
    <row r="66" spans="1:13" ht="15.5" x14ac:dyDescent="0.35">
      <c r="A66" s="1"/>
      <c r="B66" s="1" t="s">
        <v>39</v>
      </c>
      <c r="C66" s="1"/>
      <c r="D66" s="1"/>
      <c r="E66" s="1"/>
      <c r="F66" s="1"/>
      <c r="G66" s="1"/>
      <c r="H66" s="3"/>
    </row>
    <row r="67" spans="1:13" ht="15.5" x14ac:dyDescent="0.35">
      <c r="A67" s="1"/>
      <c r="B67" s="1"/>
      <c r="C67" s="1"/>
      <c r="D67" s="1">
        <v>8151</v>
      </c>
      <c r="E67" s="1" t="s">
        <v>40</v>
      </c>
      <c r="F67" s="1"/>
      <c r="G67" s="1"/>
      <c r="H67" s="3">
        <v>-119.55</v>
      </c>
    </row>
    <row r="68" spans="1:13" ht="15.5" x14ac:dyDescent="0.35">
      <c r="A68" s="1"/>
      <c r="B68" s="2" t="s">
        <v>186</v>
      </c>
      <c r="C68" s="2"/>
      <c r="D68" s="2"/>
      <c r="E68" s="2"/>
      <c r="F68" s="2"/>
      <c r="G68" s="2"/>
      <c r="H68" s="22">
        <f>H67</f>
        <v>-119.55</v>
      </c>
    </row>
    <row r="69" spans="1:13" ht="15.5" x14ac:dyDescent="0.35">
      <c r="A69" s="1"/>
      <c r="B69" s="1"/>
      <c r="C69" s="1"/>
      <c r="D69" s="1"/>
      <c r="E69" s="1"/>
      <c r="F69" s="1"/>
      <c r="G69" s="1"/>
      <c r="H69" s="3"/>
    </row>
    <row r="70" spans="1:13" ht="15.5" x14ac:dyDescent="0.35">
      <c r="A70" s="10" t="s">
        <v>187</v>
      </c>
      <c r="B70" s="10"/>
      <c r="C70" s="10"/>
      <c r="D70" s="10"/>
      <c r="E70" s="10"/>
      <c r="F70" s="10"/>
      <c r="G70" s="10"/>
      <c r="H70" s="20">
        <f>H68+H63</f>
        <v>3772.35</v>
      </c>
    </row>
    <row r="71" spans="1:13" ht="15.5" x14ac:dyDescent="0.35">
      <c r="A71" s="1"/>
      <c r="B71" s="1"/>
      <c r="C71" s="1"/>
      <c r="D71" s="1"/>
      <c r="E71" s="1"/>
      <c r="F71" s="1"/>
      <c r="G71" s="1"/>
      <c r="H71" s="3"/>
    </row>
    <row r="72" spans="1:13" ht="16" thickBot="1" x14ac:dyDescent="0.4">
      <c r="A72" s="1"/>
      <c r="B72" s="1"/>
      <c r="C72" s="1"/>
      <c r="D72" s="1"/>
      <c r="E72" s="1"/>
      <c r="F72" s="1"/>
      <c r="G72" s="1"/>
      <c r="H72" s="3"/>
    </row>
    <row r="73" spans="1:13" ht="16" thickTop="1" x14ac:dyDescent="0.35">
      <c r="A73" s="10" t="s">
        <v>188</v>
      </c>
      <c r="B73" s="10"/>
      <c r="C73" s="10"/>
      <c r="D73" s="10"/>
      <c r="E73" s="10"/>
      <c r="F73" s="10"/>
      <c r="G73" s="10"/>
      <c r="H73" s="23">
        <f>H70+H55+H44</f>
        <v>-1409.9100000000003</v>
      </c>
    </row>
    <row r="74" spans="1:13" ht="15.5" x14ac:dyDescent="0.35">
      <c r="A74" s="1"/>
      <c r="B74" s="1"/>
      <c r="C74" s="1"/>
      <c r="D74" s="1"/>
      <c r="E74" s="1"/>
      <c r="F74" s="1"/>
      <c r="G74" s="1"/>
      <c r="H74" s="3"/>
    </row>
    <row r="75" spans="1:13" ht="15.5" x14ac:dyDescent="0.35">
      <c r="A75" s="1"/>
      <c r="B75" s="1"/>
      <c r="C75" s="1"/>
      <c r="D75" s="1"/>
      <c r="E75" s="1"/>
      <c r="F75" s="1"/>
      <c r="G75" s="1"/>
      <c r="H75" s="3"/>
    </row>
    <row r="76" spans="1:13" ht="15.5" x14ac:dyDescent="0.35">
      <c r="A76" s="1" t="s">
        <v>189</v>
      </c>
      <c r="B76" s="1" t="s">
        <v>190</v>
      </c>
      <c r="C76" s="1" t="s">
        <v>191</v>
      </c>
      <c r="D76" s="1" t="s">
        <v>192</v>
      </c>
      <c r="E76" s="3"/>
      <c r="F76" s="1"/>
      <c r="G76" s="1"/>
      <c r="H76" s="3"/>
    </row>
    <row r="77" spans="1:13" ht="15.5" x14ac:dyDescent="0.35">
      <c r="A77" s="1"/>
      <c r="B77" s="1"/>
      <c r="C77" s="1"/>
      <c r="D77" s="1"/>
      <c r="E77" s="3"/>
      <c r="F77" s="1"/>
      <c r="G77" s="1"/>
      <c r="H77" s="3"/>
      <c r="M77">
        <v>1429.91</v>
      </c>
    </row>
    <row r="78" spans="1:13" ht="15.5" x14ac:dyDescent="0.35">
      <c r="A78" s="1"/>
      <c r="B78" s="1"/>
      <c r="C78" s="1"/>
      <c r="D78" s="1"/>
      <c r="E78" s="3"/>
      <c r="F78" s="1"/>
      <c r="G78" s="1"/>
      <c r="H78" s="3"/>
    </row>
    <row r="79" spans="1:13" ht="15.5" x14ac:dyDescent="0.35">
      <c r="A79" s="1"/>
      <c r="B79" s="1"/>
      <c r="C79" s="1"/>
      <c r="D79" s="1"/>
      <c r="E79" s="3"/>
      <c r="F79" s="1"/>
      <c r="G79" s="1"/>
      <c r="H79" s="1"/>
    </row>
    <row r="80" spans="1:13" ht="15.5" x14ac:dyDescent="0.35">
      <c r="A80" s="1" t="s">
        <v>193</v>
      </c>
      <c r="B80" s="1"/>
      <c r="C80" s="1"/>
      <c r="D80" s="1"/>
      <c r="E80" s="1"/>
      <c r="F80" s="1"/>
      <c r="G80" s="3" t="s">
        <v>196</v>
      </c>
      <c r="H80" s="1"/>
    </row>
    <row r="81" spans="1:8" ht="15.5" x14ac:dyDescent="0.35">
      <c r="A81" s="1"/>
      <c r="B81" s="1"/>
      <c r="C81" s="1"/>
      <c r="D81" s="1"/>
      <c r="E81" s="1"/>
      <c r="F81" s="1"/>
      <c r="G81" s="3"/>
      <c r="H81" s="1"/>
    </row>
    <row r="82" spans="1:8" ht="15.5" x14ac:dyDescent="0.35">
      <c r="A82" s="1"/>
      <c r="B82" s="1"/>
      <c r="C82" s="1"/>
      <c r="D82" s="1"/>
      <c r="E82" s="1"/>
      <c r="F82" s="1"/>
      <c r="G82" s="3"/>
      <c r="H82" s="1"/>
    </row>
    <row r="83" spans="1:8" ht="15.5" x14ac:dyDescent="0.35">
      <c r="A83" s="1"/>
      <c r="B83" s="1"/>
      <c r="C83" s="1"/>
      <c r="D83" s="1"/>
      <c r="E83" s="1"/>
      <c r="F83" s="1"/>
      <c r="G83" s="3"/>
      <c r="H83" s="1"/>
    </row>
    <row r="84" spans="1:8" ht="15.5" x14ac:dyDescent="0.35">
      <c r="A84" s="1"/>
      <c r="B84" s="1"/>
      <c r="C84" s="1"/>
      <c r="D84" s="1"/>
      <c r="E84" s="1"/>
      <c r="F84" s="1"/>
      <c r="G84" s="3"/>
      <c r="H84" s="1"/>
    </row>
    <row r="85" spans="1:8" ht="15.5" x14ac:dyDescent="0.35">
      <c r="A85" s="1" t="s">
        <v>195</v>
      </c>
      <c r="B85" s="1"/>
      <c r="C85" s="1"/>
      <c r="D85" s="1"/>
      <c r="E85" s="1"/>
      <c r="F85" s="1"/>
      <c r="G85" s="3" t="s">
        <v>302</v>
      </c>
      <c r="H85" s="1"/>
    </row>
    <row r="86" spans="1:8" ht="15.5" x14ac:dyDescent="0.35">
      <c r="A86" s="1"/>
      <c r="B86" s="1"/>
      <c r="C86" s="1"/>
      <c r="D86" s="1"/>
      <c r="E86" s="1"/>
      <c r="F86" s="1"/>
      <c r="G86" s="3"/>
      <c r="H86" s="1"/>
    </row>
    <row r="87" spans="1:8" ht="15.5" x14ac:dyDescent="0.35">
      <c r="A87" s="1"/>
      <c r="B87" s="1"/>
      <c r="C87" s="1"/>
      <c r="D87" s="1"/>
      <c r="E87" s="1"/>
      <c r="F87" s="1"/>
      <c r="G87" s="3"/>
      <c r="H87" s="1"/>
    </row>
    <row r="88" spans="1:8" ht="15.5" x14ac:dyDescent="0.35">
      <c r="A88" s="1"/>
      <c r="B88" s="1"/>
      <c r="C88" s="1"/>
      <c r="D88" s="1"/>
      <c r="E88" s="1"/>
      <c r="F88" s="1"/>
      <c r="G88" s="3"/>
      <c r="H88" s="1"/>
    </row>
    <row r="89" spans="1:8" ht="15.5" x14ac:dyDescent="0.35">
      <c r="A89" s="1"/>
      <c r="B89" s="1"/>
      <c r="C89" s="1"/>
      <c r="D89" s="1"/>
      <c r="E89" s="1"/>
      <c r="F89" s="1"/>
      <c r="G89" s="3"/>
      <c r="H89" s="1"/>
    </row>
    <row r="90" spans="1:8" ht="15.5" x14ac:dyDescent="0.35">
      <c r="A90" s="1" t="s">
        <v>303</v>
      </c>
      <c r="B90" s="1"/>
      <c r="C90" s="1"/>
      <c r="D90" s="1"/>
      <c r="E90" s="1"/>
      <c r="F90" s="1"/>
      <c r="G90" s="3" t="s">
        <v>304</v>
      </c>
      <c r="H90" s="1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6F854C43970EEE42A8D495CA5057DBE8" ma:contentTypeVersion="12" ma:contentTypeDescription="Luo uusi asiakirja." ma:contentTypeScope="" ma:versionID="3beac220bee8729b2fe1a2af1f869943">
  <xsd:schema xmlns:xsd="http://www.w3.org/2001/XMLSchema" xmlns:xs="http://www.w3.org/2001/XMLSchema" xmlns:p="http://schemas.microsoft.com/office/2006/metadata/properties" xmlns:ns3="b1bf79d1-647b-442c-b7ca-3aa7b4f6e7c7" xmlns:ns4="4fc8368f-9594-42c0-ac3a-088e9a9d26f7" targetNamespace="http://schemas.microsoft.com/office/2006/metadata/properties" ma:root="true" ma:fieldsID="f74ed9284b7997aeca8217a4885c7711" ns3:_="" ns4:_="">
    <xsd:import namespace="b1bf79d1-647b-442c-b7ca-3aa7b4f6e7c7"/>
    <xsd:import namespace="4fc8368f-9594-42c0-ac3a-088e9a9d26f7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AutoKeyPoints" minOccurs="0"/>
                <xsd:element ref="ns4:MediaServiceKeyPoints" minOccurs="0"/>
                <xsd:element ref="ns4:MediaServiceGenerationTime" minOccurs="0"/>
                <xsd:element ref="ns4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1bf79d1-647b-442c-b7ca-3aa7b4f6e7c7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Jaettu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Jakamisen tiedot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Jakamisvihjeen hajautus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fc8368f-9594-42c0-ac3a-088e9a9d26f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internalName="MediaServiceAutoTags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B419513-D2A8-4003-B1CC-E432B282ACE1}">
  <ds:schemaRefs>
    <ds:schemaRef ds:uri="b1bf79d1-647b-442c-b7ca-3aa7b4f6e7c7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4fc8368f-9594-42c0-ac3a-088e9a9d26f7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FA2ACF3E-604B-4464-81D5-126A0F36274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1bf79d1-647b-442c-b7ca-3aa7b4f6e7c7"/>
    <ds:schemaRef ds:uri="4fc8368f-9594-42c0-ac3a-088e9a9d26f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1BE91AA-E1B3-4BBD-88BA-247FEF7FF8C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21</vt:i4>
      </vt:variant>
    </vt:vector>
  </HeadingPairs>
  <TitlesOfParts>
    <vt:vector size="21" baseType="lpstr">
      <vt:lpstr>Tilikartta2022</vt:lpstr>
      <vt:lpstr>Pääkirja2022</vt:lpstr>
      <vt:lpstr>Tuloslaskelma2022</vt:lpstr>
      <vt:lpstr>Tase31122022</vt:lpstr>
      <vt:lpstr>Pääkirja2018</vt:lpstr>
      <vt:lpstr>Pääkirja2019</vt:lpstr>
      <vt:lpstr>Pääkirja2020</vt:lpstr>
      <vt:lpstr>Pääkirja2021</vt:lpstr>
      <vt:lpstr>Tuloslaskelma2018</vt:lpstr>
      <vt:lpstr>Tuloslaskelma2020</vt:lpstr>
      <vt:lpstr>Tuloslaskelma2019</vt:lpstr>
      <vt:lpstr>Tase2018</vt:lpstr>
      <vt:lpstr>Tase2019</vt:lpstr>
      <vt:lpstr>Tase2020</vt:lpstr>
      <vt:lpstr>Pääkirja2017</vt:lpstr>
      <vt:lpstr>Tuloslaskelma2017</vt:lpstr>
      <vt:lpstr>Tase20171231</vt:lpstr>
      <vt:lpstr>Pääkirja2016</vt:lpstr>
      <vt:lpstr>Tuloslaskelma2016</vt:lpstr>
      <vt:lpstr>Tase20161231</vt:lpstr>
      <vt:lpstr>Taul1</vt:lpstr>
    </vt:vector>
  </TitlesOfParts>
  <Company>Turun kaupunki (hallinto x64)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Ojanen Kalle</dc:creator>
  <cp:lastModifiedBy>Minttu Ojanen</cp:lastModifiedBy>
  <cp:lastPrinted>2018-01-25T19:55:03Z</cp:lastPrinted>
  <dcterms:created xsi:type="dcterms:W3CDTF">2017-02-27T20:39:06Z</dcterms:created>
  <dcterms:modified xsi:type="dcterms:W3CDTF">2023-03-27T13:06:25Z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0x0101006F854C43970EEE42A8D495CA5057DBE8</vt:lpwstr>
  </property>
</Properties>
</file>